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60" windowWidth="19410" windowHeight="10950" activeTab="1"/>
  </bookViews>
  <sheets>
    <sheet name="1кв" sheetId="29" r:id="rId1"/>
    <sheet name="2кв" sheetId="30" r:id="rId2"/>
  </sheets>
  <definedNames>
    <definedName name="_xlnm.Print_Area" localSheetId="0">'1кв'!$A$1:$E$48</definedName>
    <definedName name="_xlnm.Print_Area" localSheetId="1">'2кв'!$A$1:$E$50</definedName>
  </definedNames>
  <calcPr calcId="152511"/>
</workbook>
</file>

<file path=xl/calcChain.xml><?xml version="1.0" encoding="utf-8"?>
<calcChain xmlns="http://schemas.openxmlformats.org/spreadsheetml/2006/main">
  <c r="B50" i="30" l="1"/>
  <c r="E26" i="30"/>
  <c r="F22" i="30" l="1"/>
  <c r="E23" i="30" l="1"/>
  <c r="E22" i="30"/>
  <c r="B48" i="30" s="1"/>
  <c r="E22" i="29" l="1"/>
  <c r="F22" i="29"/>
  <c r="E23" i="29" l="1"/>
  <c r="E25" i="29" l="1"/>
  <c r="B47" i="29" s="1"/>
  <c r="B48" i="29" s="1"/>
</calcChain>
</file>

<file path=xl/sharedStrings.xml><?xml version="1.0" encoding="utf-8"?>
<sst xmlns="http://schemas.openxmlformats.org/spreadsheetml/2006/main" count="112" uniqueCount="57">
  <si>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</si>
  <si>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</si>
  <si>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</si>
  <si>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</si>
  <si>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</si>
  <si>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</si>
  <si>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</si>
  <si>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</si>
  <si>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</si>
  <si>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</si>
  <si>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</si>
  <si>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</si>
  <si>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</si>
  <si>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</si>
  <si>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</si>
  <si>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</si>
  <si>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</si>
  <si>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</si>
  <si>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</si>
  <si>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</si>
  <si>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</si>
  <si>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</si>
  <si>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</si>
  <si>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г. Россошь, ул. Гагарина, д. 2</t>
  </si>
  <si>
    <r>
      <t xml:space="preserve">именуемый в дальнейшем "Заказчик", в лице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Гончаровой Марины Анатольевны</t>
    </r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</si>
  <si>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№4,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 7от 18.03.2013 г.</t>
    </r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</si>
  <si>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№7  от   01.06.2013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</si>
  <si>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№2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Гагарина</t>
    </r>
  </si>
  <si>
    <t>постоянно</t>
  </si>
  <si>
    <r>
      <t xml:space="preserve">Заказчик - </t>
    </r>
    <r>
      <rPr>
        <b/>
        <sz val="10.5"/>
        <color theme="1"/>
        <rFont val="Times New Roman"/>
        <family val="1"/>
        <charset val="204"/>
      </rPr>
      <t>Собственники МКД, в лице председателя совета дома Гончаровой М.А.</t>
    </r>
  </si>
  <si>
    <t>Стоимость материалов</t>
  </si>
  <si>
    <t>руб.</t>
  </si>
  <si>
    <t>Итого расходов:</t>
  </si>
  <si>
    <t>Настоящий Акт составлен в 2-х экземплярах, имеющий одинаковую юридическую силу, по одному для каждой Стороны.</t>
  </si>
  <si>
    <t xml:space="preserve">определена приложением № 9 к договору </t>
  </si>
  <si>
    <t>Информация для собственников:</t>
  </si>
  <si>
    <t>Оплачено , руб</t>
  </si>
  <si>
    <t>Расходы по содержанию и тек.ремонту, руб.</t>
  </si>
  <si>
    <t xml:space="preserve">Общехозяйственные расходы </t>
  </si>
  <si>
    <t xml:space="preserve">Итого остаток на конец  квартала </t>
  </si>
  <si>
    <t>Общая площадь квартир  - 636,3 м2</t>
  </si>
  <si>
    <t>1 квартал</t>
  </si>
  <si>
    <t xml:space="preserve">Остаток на начало квартала </t>
  </si>
  <si>
    <t xml:space="preserve">Услуги по содержанию многоквартирного дома </t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</si>
  <si>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</si>
  <si>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</si>
  <si>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t>за 1 квартал 2026 года</t>
  </si>
  <si>
    <t>Предъявлено населению 53485,6</t>
  </si>
  <si>
    <t xml:space="preserve">           2. Всего за период с  "01" 01  2026 г. по "31" 03  2026 г. выполнено работ (оказано услуг) на общую сумму сорок восемь тысяч триста восемьдесят девять рублей 33 копейки</t>
  </si>
  <si>
    <t>за 2 квартал 2026 года</t>
  </si>
  <si>
    <t>Предъявлено населению 53491,20</t>
  </si>
  <si>
    <t>2 квартал</t>
  </si>
  <si>
    <t xml:space="preserve">    (указывается Ф.И.О. уполномоченного собственника помещения в многоквартирном доме либо председателя Совета многоквартирного дома 1)</t>
  </si>
  <si>
    <t>Ремонт подъезда доп.соглаш.10086,88</t>
  </si>
  <si>
    <t>ремонт подъезда после пожара (смета)</t>
  </si>
  <si>
    <t>июнь</t>
  </si>
  <si>
    <t xml:space="preserve">           2. Всего за период с  "01" 04  2026 г. по "30" 06  2026 г. выполнено работ (оказано услуг) на общую сумму сто шесть тысяч триста тридцать семь рублей 78 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</si>
</sst>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[$-419]General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2" fillId="0" borderId="0"/>
    <xf numFmtId="0" fontId="13" fillId="0" borderId="0"/>
    <xf numFmtId="0" fontId="14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8" fillId="0" borderId="0" xfId="0" applyFont="1"/>
    <xf numFmtId="43" fontId="8" fillId="0" borderId="0" xfId="0" applyNumberFormat="1" applyFont="1"/>
    <xf numFmtId="43" fontId="4" fillId="0" borderId="0" xfId="1" applyFont="1"/>
    <xf numFmtId="0" fontId="10" fillId="0" borderId="0" xfId="0" applyFont="1"/>
    <xf numFmtId="0" fontId="4" fillId="2" borderId="0" xfId="0" applyFont="1" applyFill="1"/>
    <xf numFmtId="0" fontId="5" fillId="0" borderId="0" xfId="0" applyFont="1" applyAlignment="1">
      <alignment horizontal="left" wrapText="1"/>
    </xf>
    <xf numFmtId="39" fontId="8" fillId="0" borderId="0" xfId="0" applyNumberFormat="1" applyFont="1"/>
    <xf numFmtId="164" fontId="8" fillId="0" borderId="0" xfId="1" applyNumberFormat="1" applyFont="1"/>
    <xf numFmtId="0" fontId="3" fillId="0" borderId="1" xfId="0" applyFont="1" applyBorder="1" applyAlignment="1">
      <alignment wrapText="1"/>
    </xf>
    <xf numFmtId="43" fontId="4" fillId="0" borderId="0" xfId="1" applyFont="1" applyAlignment="1">
      <alignment horizontal="right"/>
    </xf>
    <xf numFmtId="1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2" fontId="4" fillId="0" borderId="0" xfId="0" applyNumberFormat="1" applyFont="1"/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</cellXfs>
  <cellStyles count="5">
    <cellStyle name="Excel Built-in Normal" xfId="2"/>
    <cellStyle name="Обычный" xfId="0" builtinId="0"/>
    <cellStyle name="Обычный 2" xfId="3"/>
    <cellStyle name="Обычный 3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view="pageBreakPreview" topLeftCell="A22" zoomScaleSheetLayoutView="100" workbookViewId="0">
      <selection activeCell="B45" sqref="B45"/>
    </sheetView>
  </sheetViews>
  <sheetFormatPr defaultColWidth="9.140625" defaultRowHeight="15" x14ac:dyDescent="0.25"/>
  <cols>
    <col min="1" max="1" width="33.710937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7" width="9.140625" style="2"/>
    <col min="8" max="8" width="12" style="2" customWidth="1"/>
    <col min="9" max="16384" width="9.140625" style="2"/>
  </cols>
  <sheetData>
    <row r="1" spans="1:5" ht="15.75" x14ac:dyDescent="0.25">
      <c r="A1" s="37" t="s">
        <v>11</v>
      </c>
      <c r="B1" s="37"/>
      <c r="C1" s="37"/>
      <c r="D1" s="37"/>
      <c r="E1" s="37"/>
    </row>
    <row r="2" spans="1:5" ht="30.75" customHeight="1" x14ac:dyDescent="0.25">
      <c r="A2" s="38" t="s">
        <v>12</v>
      </c>
      <c r="B2" s="39"/>
      <c r="C2" s="39"/>
      <c r="D2" s="39"/>
      <c r="E2" s="39"/>
    </row>
    <row r="3" spans="1:5" x14ac:dyDescent="0.25">
      <c r="A3" s="40" t="s">
        <v>46</v>
      </c>
      <c r="B3" s="40"/>
      <c r="C3" s="40"/>
      <c r="D3" s="40"/>
      <c r="E3" s="40"/>
    </row>
    <row r="4" spans="1:5" s="1" customFormat="1" ht="15.75" x14ac:dyDescent="0.25">
      <c r="A4" s="19" t="s">
        <v>13</v>
      </c>
      <c r="B4" s="4"/>
      <c r="C4" s="4"/>
      <c r="D4" s="2"/>
      <c r="E4" s="24">
        <v>46112</v>
      </c>
    </row>
    <row r="5" spans="1:5" x14ac:dyDescent="0.25">
      <c r="A5" s="26"/>
      <c r="B5" s="4"/>
      <c r="C5" s="4"/>
      <c r="D5" s="4"/>
      <c r="E5" s="4"/>
    </row>
    <row r="6" spans="1:5" x14ac:dyDescent="0.25">
      <c r="A6" s="41" t="s">
        <v>0</v>
      </c>
      <c r="B6" s="41"/>
      <c r="C6" s="41"/>
      <c r="D6" s="41"/>
      <c r="E6" s="41"/>
    </row>
    <row r="7" spans="1:5" x14ac:dyDescent="0.25">
      <c r="A7" s="42" t="s">
        <v>23</v>
      </c>
      <c r="B7" s="42"/>
      <c r="C7" s="42"/>
      <c r="D7" s="42"/>
      <c r="E7" s="42"/>
    </row>
    <row r="8" spans="1:5" x14ac:dyDescent="0.25">
      <c r="A8" s="35" t="s">
        <v>1</v>
      </c>
      <c r="B8" s="35"/>
      <c r="C8" s="35"/>
      <c r="D8" s="35"/>
      <c r="E8" s="35"/>
    </row>
    <row r="9" spans="1:5" x14ac:dyDescent="0.25">
      <c r="A9" s="41" t="s">
        <v>24</v>
      </c>
      <c r="B9" s="41"/>
      <c r="C9" s="41"/>
      <c r="D9" s="41"/>
      <c r="E9" s="41"/>
    </row>
    <row r="10" spans="1:5" ht="26.25" customHeight="1" x14ac:dyDescent="0.25">
      <c r="A10" s="50" t="s">
        <v>14</v>
      </c>
      <c r="B10" s="51"/>
      <c r="C10" s="51"/>
      <c r="D10" s="51"/>
      <c r="E10" s="51"/>
    </row>
    <row r="11" spans="1:5" ht="28.5" customHeight="1" x14ac:dyDescent="0.25">
      <c r="A11" s="41" t="s">
        <v>25</v>
      </c>
      <c r="B11" s="41"/>
      <c r="C11" s="41"/>
      <c r="D11" s="41"/>
      <c r="E11" s="41"/>
    </row>
    <row r="12" spans="1:5" x14ac:dyDescent="0.25">
      <c r="A12" s="35" t="s">
        <v>15</v>
      </c>
      <c r="B12" s="36"/>
      <c r="C12" s="36"/>
      <c r="D12" s="36"/>
      <c r="E12" s="36"/>
    </row>
    <row r="13" spans="1:5" x14ac:dyDescent="0.25">
      <c r="A13" s="41" t="s">
        <v>22</v>
      </c>
      <c r="B13" s="41"/>
      <c r="C13" s="41"/>
      <c r="D13" s="41"/>
      <c r="E13" s="41"/>
    </row>
    <row r="14" spans="1:5" x14ac:dyDescent="0.25">
      <c r="A14" s="35" t="s">
        <v>2</v>
      </c>
      <c r="B14" s="36"/>
      <c r="C14" s="36"/>
      <c r="D14" s="36"/>
      <c r="E14" s="36"/>
    </row>
    <row r="15" spans="1:5" x14ac:dyDescent="0.25">
      <c r="A15" s="41" t="s">
        <v>44</v>
      </c>
      <c r="B15" s="41"/>
      <c r="C15" s="41"/>
      <c r="D15" s="41"/>
      <c r="E15" s="41"/>
    </row>
    <row r="16" spans="1:5" x14ac:dyDescent="0.25">
      <c r="A16" s="35" t="s">
        <v>16</v>
      </c>
      <c r="B16" s="36"/>
      <c r="C16" s="36"/>
      <c r="D16" s="36"/>
      <c r="E16" s="36"/>
    </row>
    <row r="17" spans="1:9" x14ac:dyDescent="0.25">
      <c r="A17" s="41" t="s">
        <v>17</v>
      </c>
      <c r="B17" s="41"/>
      <c r="C17" s="41"/>
      <c r="D17" s="41"/>
      <c r="E17" s="41"/>
    </row>
    <row r="18" spans="1:9" ht="60.75" customHeight="1" x14ac:dyDescent="0.25">
      <c r="A18" s="41" t="s">
        <v>26</v>
      </c>
      <c r="B18" s="41"/>
      <c r="C18" s="41"/>
      <c r="D18" s="41"/>
      <c r="E18" s="41"/>
    </row>
    <row r="19" spans="1:9" ht="30" customHeight="1" x14ac:dyDescent="0.25">
      <c r="A19" s="46" t="s">
        <v>27</v>
      </c>
      <c r="B19" s="46"/>
      <c r="C19" s="46"/>
      <c r="D19" s="46"/>
      <c r="E19" s="46"/>
    </row>
    <row r="20" spans="1:9" x14ac:dyDescent="0.25">
      <c r="A20" s="46"/>
      <c r="B20" s="46"/>
      <c r="C20" s="46"/>
      <c r="D20" s="46"/>
      <c r="E20" s="46"/>
      <c r="F20" s="2">
        <v>636.70000000000005</v>
      </c>
      <c r="G20" s="2">
        <v>3</v>
      </c>
    </row>
    <row r="21" spans="1:9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9" ht="38.25" x14ac:dyDescent="0.25">
      <c r="A22" s="22" t="s">
        <v>43</v>
      </c>
      <c r="B22" s="9" t="s">
        <v>34</v>
      </c>
      <c r="C22" s="3" t="s">
        <v>4</v>
      </c>
      <c r="D22" s="3">
        <v>18.88</v>
      </c>
      <c r="E22" s="8">
        <f>D22*F20*G20+F22</f>
        <v>38609.621333333336</v>
      </c>
      <c r="F22" s="29">
        <f>53485.6*5/105</f>
        <v>2546.9333333333334</v>
      </c>
    </row>
    <row r="23" spans="1:9" x14ac:dyDescent="0.25">
      <c r="A23" s="7" t="s">
        <v>38</v>
      </c>
      <c r="B23" s="9" t="s">
        <v>28</v>
      </c>
      <c r="C23" s="3" t="s">
        <v>4</v>
      </c>
      <c r="D23" s="3">
        <v>5.12</v>
      </c>
      <c r="E23" s="8">
        <f>D23*F20*G20</f>
        <v>9779.7120000000014</v>
      </c>
    </row>
    <row r="24" spans="1:9" s="18" customFormat="1" x14ac:dyDescent="0.25">
      <c r="A24" s="7" t="s">
        <v>30</v>
      </c>
      <c r="B24" s="9" t="s">
        <v>41</v>
      </c>
      <c r="C24" s="3" t="s">
        <v>31</v>
      </c>
      <c r="D24" s="3"/>
      <c r="E24" s="8">
        <v>0</v>
      </c>
    </row>
    <row r="25" spans="1:9" s="18" customFormat="1" x14ac:dyDescent="0.25">
      <c r="A25" s="10" t="s">
        <v>32</v>
      </c>
      <c r="B25" s="11"/>
      <c r="C25" s="12"/>
      <c r="D25" s="12"/>
      <c r="E25" s="13">
        <f>SUM(E22:E24)</f>
        <v>48389.333333333336</v>
      </c>
    </row>
    <row r="26" spans="1:9" s="18" customFormat="1" x14ac:dyDescent="0.25">
      <c r="A26" s="2"/>
      <c r="B26" s="2"/>
      <c r="C26" s="2"/>
      <c r="D26" s="2"/>
      <c r="E26" s="2"/>
    </row>
    <row r="27" spans="1:9" s="14" customFormat="1" ht="33" customHeight="1" x14ac:dyDescent="0.25">
      <c r="A27" s="47" t="s">
        <v>48</v>
      </c>
      <c r="B27" s="47"/>
      <c r="C27" s="47"/>
      <c r="D27" s="47"/>
      <c r="E27" s="47"/>
    </row>
    <row r="28" spans="1:9" ht="28.5" customHeight="1" x14ac:dyDescent="0.25">
      <c r="A28" s="41" t="s">
        <v>21</v>
      </c>
      <c r="B28" s="41"/>
      <c r="C28" s="41"/>
      <c r="D28" s="41"/>
      <c r="E28" s="41"/>
    </row>
    <row r="29" spans="1:9" x14ac:dyDescent="0.25">
      <c r="A29" s="41" t="s">
        <v>20</v>
      </c>
      <c r="B29" s="41"/>
      <c r="C29" s="41"/>
      <c r="D29" s="41"/>
      <c r="E29" s="41"/>
    </row>
    <row r="30" spans="1:9" ht="30" customHeight="1" x14ac:dyDescent="0.25">
      <c r="A30" s="41" t="s">
        <v>33</v>
      </c>
      <c r="B30" s="41"/>
      <c r="C30" s="41"/>
      <c r="D30" s="41"/>
      <c r="E30" s="41"/>
      <c r="I30" s="2" t="s">
        <v>18</v>
      </c>
    </row>
    <row r="31" spans="1:9" x14ac:dyDescent="0.25">
      <c r="A31" s="41" t="s">
        <v>18</v>
      </c>
      <c r="B31" s="41"/>
      <c r="C31" s="41"/>
      <c r="D31" s="41"/>
      <c r="E31" s="41"/>
      <c r="F31" s="14"/>
      <c r="G31" s="14"/>
      <c r="H31" s="15"/>
    </row>
    <row r="32" spans="1:9" x14ac:dyDescent="0.25">
      <c r="A32" s="28"/>
      <c r="B32" s="28"/>
      <c r="C32" s="28"/>
      <c r="D32" s="28"/>
      <c r="E32" s="28"/>
      <c r="F32" s="14"/>
      <c r="G32" s="14"/>
      <c r="H32" s="15"/>
    </row>
    <row r="33" spans="1:5" x14ac:dyDescent="0.25">
      <c r="A33" s="45" t="s">
        <v>5</v>
      </c>
      <c r="B33" s="45"/>
      <c r="C33" s="45"/>
      <c r="D33" s="45"/>
      <c r="E33" s="45"/>
    </row>
    <row r="34" spans="1:5" x14ac:dyDescent="0.25">
      <c r="A34" s="41" t="s">
        <v>18</v>
      </c>
      <c r="B34" s="41"/>
      <c r="C34" s="41"/>
      <c r="D34" s="41"/>
      <c r="E34" s="41"/>
    </row>
    <row r="35" spans="1:5" x14ac:dyDescent="0.25">
      <c r="A35" s="48" t="s">
        <v>45</v>
      </c>
      <c r="B35" s="48"/>
      <c r="C35" s="48"/>
      <c r="D35" s="48"/>
      <c r="E35" s="5"/>
    </row>
    <row r="36" spans="1:5" x14ac:dyDescent="0.25">
      <c r="B36" s="49" t="s">
        <v>19</v>
      </c>
      <c r="C36" s="49"/>
      <c r="D36" s="49"/>
      <c r="E36" s="6" t="s">
        <v>6</v>
      </c>
    </row>
    <row r="37" spans="1:5" x14ac:dyDescent="0.25">
      <c r="A37" s="25"/>
      <c r="B37" s="25"/>
      <c r="C37" s="25"/>
      <c r="D37" s="25"/>
      <c r="E37" s="25"/>
    </row>
    <row r="38" spans="1:5" x14ac:dyDescent="0.25">
      <c r="A38" s="48" t="s">
        <v>29</v>
      </c>
      <c r="B38" s="48"/>
      <c r="C38" s="48"/>
      <c r="D38" s="48"/>
      <c r="E38" s="5"/>
    </row>
    <row r="39" spans="1:5" x14ac:dyDescent="0.25">
      <c r="B39" s="49" t="s">
        <v>19</v>
      </c>
      <c r="C39" s="49"/>
      <c r="D39" s="49"/>
      <c r="E39" s="6" t="s">
        <v>6</v>
      </c>
    </row>
    <row r="42" spans="1:5" x14ac:dyDescent="0.25">
      <c r="A42" s="2" t="s">
        <v>40</v>
      </c>
    </row>
    <row r="43" spans="1:5" x14ac:dyDescent="0.25">
      <c r="A43" s="14" t="s">
        <v>35</v>
      </c>
    </row>
    <row r="44" spans="1:5" x14ac:dyDescent="0.25">
      <c r="A44" s="2" t="s">
        <v>42</v>
      </c>
      <c r="B44" s="21">
        <v>-19530.650000000001</v>
      </c>
    </row>
    <row r="45" spans="1:5" x14ac:dyDescent="0.25">
      <c r="A45" s="2" t="s">
        <v>47</v>
      </c>
      <c r="B45" s="16"/>
    </row>
    <row r="46" spans="1:5" x14ac:dyDescent="0.25">
      <c r="A46" s="2" t="s">
        <v>36</v>
      </c>
      <c r="B46" s="23">
        <v>46208.4</v>
      </c>
    </row>
    <row r="47" spans="1:5" ht="30" x14ac:dyDescent="0.25">
      <c r="A47" s="27" t="s">
        <v>37</v>
      </c>
      <c r="B47" s="23">
        <f>E25</f>
        <v>48389.333333333336</v>
      </c>
    </row>
    <row r="48" spans="1:5" x14ac:dyDescent="0.25">
      <c r="A48" s="17" t="s">
        <v>39</v>
      </c>
      <c r="B48" s="20">
        <f>B44+B46-B47</f>
        <v>-21711.583333333336</v>
      </c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3:E33"/>
    <mergeCell ref="A15:E15"/>
    <mergeCell ref="A16:E16"/>
    <mergeCell ref="A17:E17"/>
    <mergeCell ref="A18:E18"/>
    <mergeCell ref="A19:E19"/>
    <mergeCell ref="A20:E20"/>
    <mergeCell ref="A27:E27"/>
    <mergeCell ref="A28:E28"/>
    <mergeCell ref="A29:E29"/>
    <mergeCell ref="A30:E30"/>
    <mergeCell ref="A31:E31"/>
    <mergeCell ref="A34:E34"/>
    <mergeCell ref="A35:D35"/>
    <mergeCell ref="B36:D36"/>
    <mergeCell ref="A38:D38"/>
    <mergeCell ref="B39:D39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view="pageBreakPreview" topLeftCell="A34" zoomScaleSheetLayoutView="100" workbookViewId="0">
      <selection activeCell="F54" sqref="F54"/>
    </sheetView>
  </sheetViews>
  <sheetFormatPr defaultColWidth="9.140625" defaultRowHeight="15" x14ac:dyDescent="0.25"/>
  <cols>
    <col min="1" max="1" width="33.710937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7" width="9.140625" style="2"/>
    <col min="8" max="8" width="12" style="2" customWidth="1"/>
    <col min="9" max="16384" width="9.140625" style="2"/>
  </cols>
  <sheetData>
    <row r="1" spans="1:5" ht="15.75" x14ac:dyDescent="0.25">
      <c r="A1" s="37" t="s">
        <v>11</v>
      </c>
      <c r="B1" s="37"/>
      <c r="C1" s="37"/>
      <c r="D1" s="37"/>
      <c r="E1" s="37"/>
    </row>
    <row r="2" spans="1:5" ht="30.75" customHeight="1" x14ac:dyDescent="0.25">
      <c r="A2" s="38" t="s">
        <v>12</v>
      </c>
      <c r="B2" s="39"/>
      <c r="C2" s="39"/>
      <c r="D2" s="39"/>
      <c r="E2" s="39"/>
    </row>
    <row r="3" spans="1:5" x14ac:dyDescent="0.25">
      <c r="A3" s="40" t="s">
        <v>49</v>
      </c>
      <c r="B3" s="40"/>
      <c r="C3" s="40"/>
      <c r="D3" s="40"/>
      <c r="E3" s="40"/>
    </row>
    <row r="4" spans="1:5" s="1" customFormat="1" ht="15.75" x14ac:dyDescent="0.25">
      <c r="A4" s="19" t="s">
        <v>13</v>
      </c>
      <c r="B4" s="4"/>
      <c r="C4" s="4"/>
      <c r="D4" s="2"/>
      <c r="E4" s="24">
        <v>46203</v>
      </c>
    </row>
    <row r="5" spans="1:5" x14ac:dyDescent="0.25">
      <c r="A5" s="31"/>
      <c r="B5" s="4"/>
      <c r="C5" s="4"/>
      <c r="D5" s="4"/>
      <c r="E5" s="4"/>
    </row>
    <row r="6" spans="1:5" x14ac:dyDescent="0.25">
      <c r="A6" s="41" t="s">
        <v>0</v>
      </c>
      <c r="B6" s="41"/>
      <c r="C6" s="41"/>
      <c r="D6" s="41"/>
      <c r="E6" s="41"/>
    </row>
    <row r="7" spans="1:5" x14ac:dyDescent="0.25">
      <c r="A7" s="42" t="s">
        <v>23</v>
      </c>
      <c r="B7" s="42"/>
      <c r="C7" s="42"/>
      <c r="D7" s="42"/>
      <c r="E7" s="42"/>
    </row>
    <row r="8" spans="1:5" x14ac:dyDescent="0.25">
      <c r="A8" s="35" t="s">
        <v>1</v>
      </c>
      <c r="B8" s="35"/>
      <c r="C8" s="35"/>
      <c r="D8" s="35"/>
      <c r="E8" s="35"/>
    </row>
    <row r="9" spans="1:5" x14ac:dyDescent="0.25">
      <c r="A9" s="41" t="s">
        <v>24</v>
      </c>
      <c r="B9" s="41"/>
      <c r="C9" s="41"/>
      <c r="D9" s="41"/>
      <c r="E9" s="41"/>
    </row>
    <row r="10" spans="1:5" ht="26.25" customHeight="1" x14ac:dyDescent="0.25">
      <c r="A10" s="43" t="s">
        <v>52</v>
      </c>
      <c r="B10" s="44"/>
      <c r="C10" s="44"/>
      <c r="D10" s="44"/>
      <c r="E10" s="44"/>
    </row>
    <row r="11" spans="1:5" ht="28.5" customHeight="1" x14ac:dyDescent="0.25">
      <c r="A11" s="41" t="s">
        <v>25</v>
      </c>
      <c r="B11" s="41"/>
      <c r="C11" s="41"/>
      <c r="D11" s="41"/>
      <c r="E11" s="41"/>
    </row>
    <row r="12" spans="1:5" x14ac:dyDescent="0.25">
      <c r="A12" s="35" t="s">
        <v>15</v>
      </c>
      <c r="B12" s="36"/>
      <c r="C12" s="36"/>
      <c r="D12" s="36"/>
      <c r="E12" s="36"/>
    </row>
    <row r="13" spans="1:5" x14ac:dyDescent="0.25">
      <c r="A13" s="41" t="s">
        <v>22</v>
      </c>
      <c r="B13" s="41"/>
      <c r="C13" s="41"/>
      <c r="D13" s="41"/>
      <c r="E13" s="41"/>
    </row>
    <row r="14" spans="1:5" x14ac:dyDescent="0.25">
      <c r="A14" s="35" t="s">
        <v>2</v>
      </c>
      <c r="B14" s="36"/>
      <c r="C14" s="36"/>
      <c r="D14" s="36"/>
      <c r="E14" s="36"/>
    </row>
    <row r="15" spans="1:5" x14ac:dyDescent="0.25">
      <c r="A15" s="41" t="s">
        <v>44</v>
      </c>
      <c r="B15" s="41"/>
      <c r="C15" s="41"/>
      <c r="D15" s="41"/>
      <c r="E15" s="41"/>
    </row>
    <row r="16" spans="1:5" x14ac:dyDescent="0.25">
      <c r="A16" s="35" t="s">
        <v>16</v>
      </c>
      <c r="B16" s="36"/>
      <c r="C16" s="36"/>
      <c r="D16" s="36"/>
      <c r="E16" s="36"/>
    </row>
    <row r="17" spans="1:9" x14ac:dyDescent="0.25">
      <c r="A17" s="41" t="s">
        <v>17</v>
      </c>
      <c r="B17" s="41"/>
      <c r="C17" s="41"/>
      <c r="D17" s="41"/>
      <c r="E17" s="41"/>
    </row>
    <row r="18" spans="1:9" ht="60.75" customHeight="1" x14ac:dyDescent="0.25">
      <c r="A18" s="41" t="s">
        <v>26</v>
      </c>
      <c r="B18" s="41"/>
      <c r="C18" s="41"/>
      <c r="D18" s="41"/>
      <c r="E18" s="41"/>
    </row>
    <row r="19" spans="1:9" ht="30" customHeight="1" x14ac:dyDescent="0.25">
      <c r="A19" s="46" t="s">
        <v>27</v>
      </c>
      <c r="B19" s="46"/>
      <c r="C19" s="46"/>
      <c r="D19" s="46"/>
      <c r="E19" s="46"/>
    </row>
    <row r="20" spans="1:9" x14ac:dyDescent="0.25">
      <c r="A20" s="46"/>
      <c r="B20" s="46"/>
      <c r="C20" s="46"/>
      <c r="D20" s="46"/>
      <c r="E20" s="46"/>
      <c r="F20" s="2">
        <v>636.70000000000005</v>
      </c>
      <c r="G20" s="2">
        <v>3</v>
      </c>
    </row>
    <row r="21" spans="1:9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9" ht="38.25" x14ac:dyDescent="0.25">
      <c r="A22" s="22" t="s">
        <v>43</v>
      </c>
      <c r="B22" s="9" t="s">
        <v>34</v>
      </c>
      <c r="C22" s="3" t="s">
        <v>4</v>
      </c>
      <c r="D22" s="3">
        <v>18.88</v>
      </c>
      <c r="E22" s="8">
        <f>D22*F20*G20+F22</f>
        <v>38609.887999999999</v>
      </c>
      <c r="F22" s="29">
        <f>53491.2*5/105</f>
        <v>2547.1999999999998</v>
      </c>
    </row>
    <row r="23" spans="1:9" x14ac:dyDescent="0.25">
      <c r="A23" s="7" t="s">
        <v>38</v>
      </c>
      <c r="B23" s="9" t="s">
        <v>28</v>
      </c>
      <c r="C23" s="3" t="s">
        <v>4</v>
      </c>
      <c r="D23" s="3">
        <v>5.12</v>
      </c>
      <c r="E23" s="8">
        <f>D23*F20*G20</f>
        <v>9779.7120000000014</v>
      </c>
    </row>
    <row r="24" spans="1:9" s="18" customFormat="1" x14ac:dyDescent="0.25">
      <c r="A24" s="7" t="s">
        <v>30</v>
      </c>
      <c r="B24" s="9" t="s">
        <v>51</v>
      </c>
      <c r="C24" s="3" t="s">
        <v>31</v>
      </c>
      <c r="D24" s="3"/>
      <c r="E24" s="8">
        <v>0</v>
      </c>
    </row>
    <row r="25" spans="1:9" s="18" customFormat="1" ht="30" x14ac:dyDescent="0.25">
      <c r="A25" s="7" t="s">
        <v>54</v>
      </c>
      <c r="B25" s="9" t="s">
        <v>55</v>
      </c>
      <c r="C25" s="3" t="s">
        <v>31</v>
      </c>
      <c r="D25" s="3"/>
      <c r="E25" s="8">
        <v>57948.18</v>
      </c>
    </row>
    <row r="26" spans="1:9" s="18" customFormat="1" x14ac:dyDescent="0.25">
      <c r="A26" s="10" t="s">
        <v>32</v>
      </c>
      <c r="B26" s="11"/>
      <c r="C26" s="12"/>
      <c r="D26" s="12"/>
      <c r="E26" s="13">
        <f>SUM(E22:E25)</f>
        <v>106337.78</v>
      </c>
    </row>
    <row r="27" spans="1:9" s="18" customFormat="1" x14ac:dyDescent="0.25">
      <c r="A27" s="2"/>
      <c r="B27" s="2"/>
      <c r="C27" s="2"/>
      <c r="D27" s="2"/>
      <c r="E27" s="2"/>
    </row>
    <row r="28" spans="1:9" s="14" customFormat="1" ht="33" customHeight="1" x14ac:dyDescent="0.25">
      <c r="A28" s="47" t="s">
        <v>56</v>
      </c>
      <c r="B28" s="47"/>
      <c r="C28" s="47"/>
      <c r="D28" s="47"/>
      <c r="E28" s="47"/>
    </row>
    <row r="29" spans="1:9" ht="28.5" customHeight="1" x14ac:dyDescent="0.25">
      <c r="A29" s="41" t="s">
        <v>21</v>
      </c>
      <c r="B29" s="41"/>
      <c r="C29" s="41"/>
      <c r="D29" s="41"/>
      <c r="E29" s="41"/>
    </row>
    <row r="30" spans="1:9" x14ac:dyDescent="0.25">
      <c r="A30" s="41" t="s">
        <v>20</v>
      </c>
      <c r="B30" s="41"/>
      <c r="C30" s="41"/>
      <c r="D30" s="41"/>
      <c r="E30" s="41"/>
    </row>
    <row r="31" spans="1:9" ht="30" customHeight="1" x14ac:dyDescent="0.25">
      <c r="A31" s="41" t="s">
        <v>33</v>
      </c>
      <c r="B31" s="41"/>
      <c r="C31" s="41"/>
      <c r="D31" s="41"/>
      <c r="E31" s="41"/>
      <c r="I31" s="2" t="s">
        <v>18</v>
      </c>
    </row>
    <row r="32" spans="1:9" x14ac:dyDescent="0.25">
      <c r="A32" s="41" t="s">
        <v>18</v>
      </c>
      <c r="B32" s="41"/>
      <c r="C32" s="41"/>
      <c r="D32" s="41"/>
      <c r="E32" s="41"/>
      <c r="F32" s="14"/>
      <c r="G32" s="14"/>
      <c r="H32" s="15"/>
    </row>
    <row r="33" spans="1:8" x14ac:dyDescent="0.25">
      <c r="A33" s="32"/>
      <c r="B33" s="32"/>
      <c r="C33" s="32"/>
      <c r="D33" s="32"/>
      <c r="E33" s="32"/>
      <c r="F33" s="14"/>
      <c r="G33" s="14"/>
      <c r="H33" s="15"/>
    </row>
    <row r="34" spans="1:8" x14ac:dyDescent="0.25">
      <c r="A34" s="45" t="s">
        <v>5</v>
      </c>
      <c r="B34" s="45"/>
      <c r="C34" s="45"/>
      <c r="D34" s="45"/>
      <c r="E34" s="45"/>
    </row>
    <row r="35" spans="1:8" x14ac:dyDescent="0.25">
      <c r="A35" s="41" t="s">
        <v>18</v>
      </c>
      <c r="B35" s="41"/>
      <c r="C35" s="41"/>
      <c r="D35" s="41"/>
      <c r="E35" s="41"/>
    </row>
    <row r="36" spans="1:8" x14ac:dyDescent="0.25">
      <c r="A36" s="48" t="s">
        <v>45</v>
      </c>
      <c r="B36" s="48"/>
      <c r="C36" s="48"/>
      <c r="D36" s="48"/>
      <c r="E36" s="5"/>
    </row>
    <row r="37" spans="1:8" x14ac:dyDescent="0.25">
      <c r="B37" s="49" t="s">
        <v>19</v>
      </c>
      <c r="C37" s="49"/>
      <c r="D37" s="49"/>
      <c r="E37" s="6" t="s">
        <v>6</v>
      </c>
    </row>
    <row r="38" spans="1:8" x14ac:dyDescent="0.25">
      <c r="A38" s="30"/>
      <c r="B38" s="30"/>
      <c r="C38" s="30"/>
      <c r="D38" s="30"/>
      <c r="E38" s="30"/>
    </row>
    <row r="39" spans="1:8" x14ac:dyDescent="0.25">
      <c r="A39" s="48" t="s">
        <v>29</v>
      </c>
      <c r="B39" s="48"/>
      <c r="C39" s="48"/>
      <c r="D39" s="48"/>
      <c r="E39" s="5"/>
    </row>
    <row r="40" spans="1:8" x14ac:dyDescent="0.25">
      <c r="B40" s="49" t="s">
        <v>19</v>
      </c>
      <c r="C40" s="49"/>
      <c r="D40" s="49"/>
      <c r="E40" s="6" t="s">
        <v>6</v>
      </c>
    </row>
    <row r="43" spans="1:8" x14ac:dyDescent="0.25">
      <c r="A43" s="2" t="s">
        <v>40</v>
      </c>
    </row>
    <row r="44" spans="1:8" x14ac:dyDescent="0.25">
      <c r="A44" s="14" t="s">
        <v>35</v>
      </c>
    </row>
    <row r="45" spans="1:8" x14ac:dyDescent="0.25">
      <c r="A45" s="2" t="s">
        <v>42</v>
      </c>
      <c r="B45" s="21">
        <v>-21711.58</v>
      </c>
    </row>
    <row r="46" spans="1:8" x14ac:dyDescent="0.25">
      <c r="A46" s="2" t="s">
        <v>50</v>
      </c>
      <c r="B46" s="16"/>
    </row>
    <row r="47" spans="1:8" x14ac:dyDescent="0.25">
      <c r="A47" s="2" t="s">
        <v>36</v>
      </c>
      <c r="B47" s="23">
        <v>77861.67</v>
      </c>
    </row>
    <row r="48" spans="1:8" ht="30" x14ac:dyDescent="0.25">
      <c r="A48" s="33" t="s">
        <v>37</v>
      </c>
      <c r="B48" s="23">
        <f>E26</f>
        <v>106337.78</v>
      </c>
    </row>
    <row r="49" spans="1:2" ht="30" x14ac:dyDescent="0.25">
      <c r="A49" s="34" t="s">
        <v>53</v>
      </c>
      <c r="B49" s="23">
        <v>6455.24</v>
      </c>
    </row>
    <row r="50" spans="1:2" x14ac:dyDescent="0.25">
      <c r="A50" s="17" t="s">
        <v>39</v>
      </c>
      <c r="B50" s="20">
        <f>B45+B47+B49-B48</f>
        <v>-43732.450000000004</v>
      </c>
    </row>
  </sheetData>
  <mergeCells count="29">
    <mergeCell ref="A35:E35"/>
    <mergeCell ref="A36:D36"/>
    <mergeCell ref="B37:D37"/>
    <mergeCell ref="A39:D39"/>
    <mergeCell ref="B40:D40"/>
    <mergeCell ref="A34:E34"/>
    <mergeCell ref="A15:E15"/>
    <mergeCell ref="A16:E16"/>
    <mergeCell ref="A17:E17"/>
    <mergeCell ref="A18:E18"/>
    <mergeCell ref="A19:E19"/>
    <mergeCell ref="A20:E20"/>
    <mergeCell ref="A28:E28"/>
    <mergeCell ref="A29:E29"/>
    <mergeCell ref="A30:E30"/>
    <mergeCell ref="A31:E31"/>
    <mergeCell ref="A32:E32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</vt:lpstr>
      <vt:lpstr>'1кв'!Область_печати</vt:lpstr>
      <vt:lpstr>'2кв'!Область_печати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2026-09-11T08:00:40Z</dcterms:modified>
</cp:coreProperties>
</file>