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кв.'!$A$1:$E$63</definedName>
    <definedName name="_xlnm.Print_Area" localSheetId="2">'3 кв.'!$A$1:$E$60</definedName>
  </definedNames>
  <calcPr calcId="145621"/>
</workbook>
</file>

<file path=xl/calcChain.xml><?xml version="1.0" encoding="utf-8"?>
<calcChain xmlns="http://schemas.openxmlformats.org/spreadsheetml/2006/main">
  <c r="B60" i="3" l="1"/>
  <c r="E38" i="3" l="1"/>
  <c r="F26" i="3" l="1"/>
  <c r="E35" i="3" s="1"/>
  <c r="E29" i="3" l="1"/>
  <c r="E31" i="3"/>
  <c r="E34" i="3"/>
  <c r="E28" i="3"/>
  <c r="E30" i="3"/>
  <c r="E32" i="3"/>
  <c r="B59" i="2"/>
  <c r="E40" i="2" l="1"/>
  <c r="B60" i="2" s="1"/>
  <c r="E38" i="2"/>
  <c r="E37" i="2"/>
  <c r="F26" i="2"/>
  <c r="E35" i="2" s="1"/>
  <c r="E29" i="2" l="1"/>
  <c r="E31" i="2"/>
  <c r="E34" i="2"/>
  <c r="E28" i="2"/>
  <c r="E30" i="2"/>
  <c r="E32" i="2"/>
  <c r="E37" i="1"/>
  <c r="F26" i="1" l="1"/>
  <c r="E30" i="1" l="1"/>
  <c r="E29" i="1"/>
  <c r="E28" i="1"/>
  <c r="E35" i="1" l="1"/>
  <c r="E34" i="1"/>
  <c r="E31" i="1"/>
  <c r="E32" i="1" l="1"/>
  <c r="E39" i="1" s="1"/>
</calcChain>
</file>

<file path=xl/sharedStrings.xml><?xml version="1.0" encoding="utf-8"?>
<sst xmlns="http://schemas.openxmlformats.org/spreadsheetml/2006/main" count="213" uniqueCount="72">
  <si>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</si>
  <si>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</si>
  <si>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</si>
  <si>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</si>
  <si>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</si>
  <si>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</si>
  <si>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</si>
  <si>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</si>
  <si>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</si>
  <si>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</si>
  <si>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</si>
  <si>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</si>
  <si>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</si>
  <si>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</si>
  <si>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</si>
  <si>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</si>
  <si>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</si>
  <si>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</si>
  <si>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</si>
  <si>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</si>
  <si>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</si>
  <si>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</si>
  <si>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</si>
  <si>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</si>
  <si>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</si>
  <si>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</si>
  <si>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</si>
  <si>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</si>
  <si>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</si>
  <si>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</si>
  <si>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</si>
  <si>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</si>
  <si>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</si>
  <si>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</si>
  <si>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</si>
  <si>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</si>
  <si>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</si>
  <si>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г. Россошь, ул. Комсомольская, д.3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</si>
  <si>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Неровного Владимира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</si>
  <si>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44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</si>
  <si>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№46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</si>
  <si>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</si>
  <si>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Итого:</t>
  </si>
  <si>
    <t>Установка автоматики для стравливания воздуха на подаче отопления (кв.10)</t>
  </si>
  <si>
    <t>январь</t>
  </si>
  <si>
    <t>ч/час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</si>
  <si>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</si>
  <si>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Неровного В.А.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</si>
  <si>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</si>
  <si>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</si>
  <si>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</si>
  <si>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</si>
  <si>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одна тысяча восемьсот двадцать семь (прописью) рублей 54 копейки.</t>
    </r>
  </si>
  <si>
    <t>Общехозяйственные расходы</t>
  </si>
  <si>
    <t>"30" 06  2016 г.</t>
  </si>
  <si>
    <t>2 квартал</t>
  </si>
  <si>
    <t>Опломбирование эл.счетчиков (кв.3)</t>
  </si>
  <si>
    <t>Установка табличек -указателей над входами в подъезд (кв.7)</t>
  </si>
  <si>
    <t>июнь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</si>
  <si>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</si>
  <si>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</si>
  <si>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</si>
  <si>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</si>
  <si>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</si>
  <si>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</si>
  <si>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четыре тысячи пятьсот восемьдесят семь (прописью) рублей 75 копеек.</t>
    </r>
  </si>
  <si>
    <t>"30" 09   2016 г.</t>
  </si>
  <si>
    <t>3 квартал</t>
  </si>
  <si>
    <t>в т.ч. Оплачено рем.и содерж.</t>
  </si>
  <si>
    <t>интернет</t>
  </si>
  <si>
    <t>не жилые помещ.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</si>
  <si>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восемьсот тридцать два (прописью) рубля 28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</si>
</sst>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0" fontId="4" fillId="2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5" zoomScaleNormal="100" zoomScaleSheetLayoutView="100" workbookViewId="0">
      <selection activeCell="A35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2.2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8" t="s">
        <v>15</v>
      </c>
      <c r="E4" s="4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ht="7.5" customHeight="1" x14ac:dyDescent="0.25">
      <c r="A9" s="41"/>
      <c r="B9" s="41"/>
      <c r="C9" s="41"/>
      <c r="D9" s="41"/>
      <c r="E9" s="41"/>
    </row>
    <row r="10" spans="1:5" x14ac:dyDescent="0.25">
      <c r="A10" s="42" t="s">
        <v>38</v>
      </c>
      <c r="B10" s="42"/>
      <c r="C10" s="42"/>
      <c r="D10" s="42"/>
      <c r="E10" s="42"/>
    </row>
    <row r="11" spans="1:5" ht="22.5" customHeight="1" x14ac:dyDescent="0.25">
      <c r="A11" s="49" t="s">
        <v>16</v>
      </c>
      <c r="B11" s="50"/>
      <c r="C11" s="50"/>
      <c r="D11" s="50"/>
      <c r="E11" s="50"/>
    </row>
    <row r="12" spans="1:5" ht="9" customHeight="1" x14ac:dyDescent="0.25">
      <c r="A12" s="41"/>
      <c r="B12" s="41"/>
      <c r="C12" s="41"/>
      <c r="D12" s="41"/>
      <c r="E12" s="41"/>
    </row>
    <row r="13" spans="1:5" ht="30.75" customHeight="1" x14ac:dyDescent="0.25">
      <c r="A13" s="42" t="s">
        <v>39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33</v>
      </c>
      <c r="B16" s="42"/>
      <c r="C16" s="42"/>
      <c r="D16" s="42"/>
      <c r="E16" s="42"/>
    </row>
    <row r="17" spans="1:7" ht="11.25" customHeight="1" x14ac:dyDescent="0.25">
      <c r="A17" s="47" t="s">
        <v>2</v>
      </c>
      <c r="B17" s="41"/>
      <c r="C17" s="41"/>
      <c r="D17" s="41"/>
      <c r="E17" s="4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2" t="s">
        <v>32</v>
      </c>
      <c r="B19" s="42"/>
      <c r="C19" s="42"/>
      <c r="D19" s="42"/>
      <c r="E19" s="42"/>
    </row>
    <row r="20" spans="1:7" ht="10.5" customHeight="1" x14ac:dyDescent="0.25">
      <c r="A20" s="47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42" t="s">
        <v>40</v>
      </c>
      <c r="B24" s="42"/>
      <c r="C24" s="42"/>
      <c r="D24" s="42"/>
      <c r="E24" s="42"/>
    </row>
    <row r="25" spans="1:7" ht="33.75" customHeight="1" x14ac:dyDescent="0.25">
      <c r="A25" s="51" t="s">
        <v>41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f>37.8+588.6</f>
        <v>626.4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3645.6479999999997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4228.2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3777.1919999999996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0.55000000000000004</v>
      </c>
      <c r="E31" s="11">
        <f>D31*F26*G26</f>
        <v>1033.5600000000002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0.17</v>
      </c>
      <c r="E32" s="11">
        <f>D32*F26*G26</f>
        <v>319.464</v>
      </c>
    </row>
    <row r="33" spans="1:6" ht="60" x14ac:dyDescent="0.25">
      <c r="A33" s="10" t="s">
        <v>36</v>
      </c>
      <c r="B33" s="12" t="s">
        <v>31</v>
      </c>
      <c r="C33" s="3" t="s">
        <v>5</v>
      </c>
      <c r="D33" s="3">
        <v>1.1000000000000001</v>
      </c>
      <c r="E33" s="11"/>
    </row>
    <row r="34" spans="1:6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2311.4160000000002</v>
      </c>
    </row>
    <row r="35" spans="1:6" ht="16.5" thickBot="1" x14ac:dyDescent="0.3">
      <c r="A35" s="30" t="s">
        <v>53</v>
      </c>
      <c r="B35" s="22" t="s">
        <v>34</v>
      </c>
      <c r="C35" s="23" t="s">
        <v>5</v>
      </c>
      <c r="D35" s="23">
        <v>2.7</v>
      </c>
      <c r="E35" s="24">
        <f>D35*F26*G26</f>
        <v>5073.84</v>
      </c>
    </row>
    <row r="36" spans="1:6" ht="15.75" thickBot="1" x14ac:dyDescent="0.3">
      <c r="A36" s="26" t="s">
        <v>48</v>
      </c>
      <c r="B36" s="27" t="s">
        <v>49</v>
      </c>
      <c r="C36" s="28" t="s">
        <v>50</v>
      </c>
      <c r="D36" s="28"/>
      <c r="E36" s="29">
        <v>1201.3800000000001</v>
      </c>
    </row>
    <row r="37" spans="1:6" ht="45" x14ac:dyDescent="0.25">
      <c r="A37" s="25" t="s">
        <v>43</v>
      </c>
      <c r="B37" s="19" t="s">
        <v>44</v>
      </c>
      <c r="C37" s="20" t="s">
        <v>45</v>
      </c>
      <c r="D37" s="20">
        <v>2</v>
      </c>
      <c r="E37" s="21">
        <f>D37*F37</f>
        <v>236.84</v>
      </c>
      <c r="F37" s="2">
        <v>118.42</v>
      </c>
    </row>
    <row r="38" spans="1:6" x14ac:dyDescent="0.25">
      <c r="A38" s="10"/>
      <c r="B38" s="12"/>
      <c r="C38" s="3"/>
      <c r="D38" s="3"/>
      <c r="E38" s="11"/>
    </row>
    <row r="39" spans="1:6" s="18" customFormat="1" ht="14.25" x14ac:dyDescent="0.2">
      <c r="A39" s="14" t="s">
        <v>42</v>
      </c>
      <c r="B39" s="15"/>
      <c r="C39" s="16"/>
      <c r="D39" s="16"/>
      <c r="E39" s="17">
        <f>SUM(E28:E38)</f>
        <v>21827.54</v>
      </c>
    </row>
    <row r="41" spans="1:6" ht="42.75" customHeight="1" x14ac:dyDescent="0.25">
      <c r="A41" s="42" t="s">
        <v>52</v>
      </c>
      <c r="B41" s="42"/>
      <c r="C41" s="42"/>
      <c r="D41" s="42"/>
      <c r="E41" s="42"/>
    </row>
    <row r="42" spans="1:6" ht="30" customHeight="1" x14ac:dyDescent="0.25">
      <c r="A42" s="42" t="s">
        <v>23</v>
      </c>
      <c r="B42" s="42"/>
      <c r="C42" s="42"/>
      <c r="D42" s="42"/>
      <c r="E42" s="42"/>
    </row>
    <row r="43" spans="1:6" x14ac:dyDescent="0.25">
      <c r="A43" s="42" t="s">
        <v>22</v>
      </c>
      <c r="B43" s="42"/>
      <c r="C43" s="42"/>
      <c r="D43" s="42"/>
      <c r="E43" s="42"/>
    </row>
    <row r="44" spans="1:6" ht="31.5" customHeight="1" x14ac:dyDescent="0.25">
      <c r="A44" s="42" t="s">
        <v>51</v>
      </c>
      <c r="B44" s="42"/>
      <c r="C44" s="42"/>
      <c r="D44" s="42"/>
      <c r="E44" s="42"/>
    </row>
    <row r="45" spans="1:6" x14ac:dyDescent="0.25">
      <c r="A45" s="42" t="s">
        <v>20</v>
      </c>
      <c r="B45" s="42"/>
      <c r="C45" s="42"/>
      <c r="D45" s="42"/>
      <c r="E45" s="42"/>
    </row>
    <row r="46" spans="1:6" x14ac:dyDescent="0.25">
      <c r="A46" s="53" t="s">
        <v>6</v>
      </c>
      <c r="B46" s="53"/>
      <c r="C46" s="53"/>
      <c r="D46" s="53"/>
      <c r="E46" s="53"/>
    </row>
    <row r="47" spans="1:6" x14ac:dyDescent="0.25">
      <c r="A47" s="42" t="s">
        <v>20</v>
      </c>
      <c r="B47" s="42"/>
      <c r="C47" s="42"/>
      <c r="D47" s="42"/>
      <c r="E47" s="42"/>
    </row>
    <row r="48" spans="1:6" ht="15" customHeight="1" x14ac:dyDescent="0.25">
      <c r="A48" s="54" t="s">
        <v>46</v>
      </c>
      <c r="B48" s="54"/>
      <c r="C48" s="54"/>
      <c r="D48" s="54"/>
      <c r="E48" s="8"/>
    </row>
    <row r="49" spans="1:5" ht="11.25" customHeight="1" x14ac:dyDescent="0.25">
      <c r="B49" s="52" t="s">
        <v>21</v>
      </c>
      <c r="C49" s="52"/>
      <c r="D49" s="52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ht="15" customHeight="1" x14ac:dyDescent="0.25">
      <c r="A51" s="54" t="s">
        <v>47</v>
      </c>
      <c r="B51" s="54"/>
      <c r="C51" s="54"/>
      <c r="D51" s="54"/>
      <c r="E51" s="8"/>
    </row>
    <row r="52" spans="1:5" ht="11.25" customHeight="1" x14ac:dyDescent="0.25">
      <c r="B52" s="52" t="s">
        <v>21</v>
      </c>
      <c r="C52" s="52"/>
      <c r="D52" s="52"/>
      <c r="E52" s="9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42" zoomScaleNormal="100" zoomScaleSheetLayoutView="100" workbookViewId="0">
      <selection activeCell="A42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0.7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8" t="s">
        <v>54</v>
      </c>
      <c r="E4" s="48"/>
    </row>
    <row r="5" spans="1:5" x14ac:dyDescent="0.25">
      <c r="A5" s="31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1"/>
      <c r="B9" s="41"/>
      <c r="C9" s="41"/>
      <c r="D9" s="41"/>
      <c r="E9" s="41"/>
    </row>
    <row r="10" spans="1:5" x14ac:dyDescent="0.25">
      <c r="A10" s="42" t="s">
        <v>38</v>
      </c>
      <c r="B10" s="42"/>
      <c r="C10" s="42"/>
      <c r="D10" s="42"/>
      <c r="E10" s="42"/>
    </row>
    <row r="11" spans="1:5" ht="24.75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42" t="s">
        <v>39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33</v>
      </c>
      <c r="B16" s="42"/>
      <c r="C16" s="42"/>
      <c r="D16" s="42"/>
      <c r="E16" s="42"/>
    </row>
    <row r="17" spans="1:7" ht="11.25" customHeight="1" x14ac:dyDescent="0.25">
      <c r="A17" s="47" t="s">
        <v>2</v>
      </c>
      <c r="B17" s="41"/>
      <c r="C17" s="41"/>
      <c r="D17" s="41"/>
      <c r="E17" s="41"/>
    </row>
    <row r="18" spans="1:7" ht="11.25" customHeight="1" x14ac:dyDescent="0.25">
      <c r="A18" s="32"/>
      <c r="B18" s="31"/>
      <c r="C18" s="31"/>
      <c r="D18" s="31"/>
      <c r="E18" s="31"/>
    </row>
    <row r="19" spans="1:7" x14ac:dyDescent="0.25">
      <c r="A19" s="42" t="s">
        <v>32</v>
      </c>
      <c r="B19" s="42"/>
      <c r="C19" s="42"/>
      <c r="D19" s="42"/>
      <c r="E19" s="42"/>
    </row>
    <row r="20" spans="1:7" ht="10.5" customHeight="1" x14ac:dyDescent="0.25">
      <c r="A20" s="47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42" t="s">
        <v>40</v>
      </c>
      <c r="B24" s="42"/>
      <c r="C24" s="42"/>
      <c r="D24" s="42"/>
      <c r="E24" s="42"/>
    </row>
    <row r="25" spans="1:7" ht="33.75" customHeight="1" x14ac:dyDescent="0.25">
      <c r="A25" s="51" t="s">
        <v>41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f>37.8+588.6</f>
        <v>626.4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2893.9679999999998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4228.2</v>
      </c>
    </row>
    <row r="30" spans="1:7" ht="38.25" x14ac:dyDescent="0.25">
      <c r="A30" s="10" t="s">
        <v>35</v>
      </c>
      <c r="B30" s="12" t="s">
        <v>59</v>
      </c>
      <c r="C30" s="3" t="s">
        <v>5</v>
      </c>
      <c r="D30" s="3">
        <v>2.0499999999999998</v>
      </c>
      <c r="E30" s="11">
        <f>D30*F26*G26</f>
        <v>3852.3599999999997</v>
      </c>
    </row>
    <row r="31" spans="1:7" ht="60" x14ac:dyDescent="0.25">
      <c r="A31" s="10" t="s">
        <v>28</v>
      </c>
      <c r="B31" s="12" t="s">
        <v>59</v>
      </c>
      <c r="C31" s="3" t="s">
        <v>5</v>
      </c>
      <c r="D31" s="3">
        <v>0.59</v>
      </c>
      <c r="E31" s="11">
        <f>D31*F26*G26</f>
        <v>1108.7279999999998</v>
      </c>
    </row>
    <row r="32" spans="1:7" ht="38.25" x14ac:dyDescent="0.25">
      <c r="A32" s="10" t="s">
        <v>27</v>
      </c>
      <c r="B32" s="12" t="s">
        <v>59</v>
      </c>
      <c r="C32" s="3" t="s">
        <v>5</v>
      </c>
      <c r="D32" s="3">
        <v>0.17</v>
      </c>
      <c r="E32" s="11">
        <f>D32*F26*G26</f>
        <v>319.464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1.1000000000000001</v>
      </c>
      <c r="E33" s="11"/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5186.5919999999996</v>
      </c>
    </row>
    <row r="35" spans="1:5" ht="15.75" thickBot="1" x14ac:dyDescent="0.3">
      <c r="A35" s="10" t="s">
        <v>53</v>
      </c>
      <c r="B35" s="12" t="s">
        <v>34</v>
      </c>
      <c r="C35" s="3" t="s">
        <v>5</v>
      </c>
      <c r="D35" s="3">
        <v>2.7</v>
      </c>
      <c r="E35" s="11">
        <f>D35*F26*G26</f>
        <v>5073.84</v>
      </c>
    </row>
    <row r="36" spans="1:5" ht="15.75" thickBot="1" x14ac:dyDescent="0.3">
      <c r="A36" s="26" t="s">
        <v>48</v>
      </c>
      <c r="B36" s="27" t="s">
        <v>55</v>
      </c>
      <c r="C36" s="28" t="s">
        <v>50</v>
      </c>
      <c r="D36" s="28"/>
      <c r="E36" s="29">
        <v>1582.51</v>
      </c>
    </row>
    <row r="37" spans="1:5" ht="30" x14ac:dyDescent="0.25">
      <c r="A37" s="33" t="s">
        <v>56</v>
      </c>
      <c r="B37" s="19" t="s">
        <v>58</v>
      </c>
      <c r="C37" s="20" t="s">
        <v>45</v>
      </c>
      <c r="D37" s="20">
        <v>1.5</v>
      </c>
      <c r="E37" s="21">
        <f>D37*126.7</f>
        <v>190.05</v>
      </c>
    </row>
    <row r="38" spans="1:5" ht="30" x14ac:dyDescent="0.25">
      <c r="A38" s="33" t="s">
        <v>57</v>
      </c>
      <c r="B38" s="12" t="s">
        <v>58</v>
      </c>
      <c r="C38" s="3" t="s">
        <v>45</v>
      </c>
      <c r="D38" s="3">
        <v>1.2</v>
      </c>
      <c r="E38" s="21">
        <f>D38*126.7</f>
        <v>152.04</v>
      </c>
    </row>
    <row r="39" spans="1:5" x14ac:dyDescent="0.25">
      <c r="A39" s="34"/>
      <c r="B39" s="12"/>
      <c r="C39" s="3"/>
      <c r="D39" s="3"/>
      <c r="E39" s="11"/>
    </row>
    <row r="40" spans="1:5" s="18" customFormat="1" ht="14.25" x14ac:dyDescent="0.2">
      <c r="A40" s="14" t="s">
        <v>42</v>
      </c>
      <c r="B40" s="15"/>
      <c r="C40" s="16"/>
      <c r="D40" s="16"/>
      <c r="E40" s="17">
        <f>SUM(E28:E39)</f>
        <v>24587.751999999997</v>
      </c>
    </row>
    <row r="42" spans="1:5" ht="31.5" customHeight="1" x14ac:dyDescent="0.25">
      <c r="A42" s="42" t="s">
        <v>65</v>
      </c>
      <c r="B42" s="42"/>
      <c r="C42" s="42"/>
      <c r="D42" s="42"/>
      <c r="E42" s="42"/>
    </row>
    <row r="43" spans="1:5" ht="31.5" customHeight="1" x14ac:dyDescent="0.25">
      <c r="A43" s="42" t="s">
        <v>23</v>
      </c>
      <c r="B43" s="42"/>
      <c r="C43" s="42"/>
      <c r="D43" s="42"/>
      <c r="E43" s="42"/>
    </row>
    <row r="44" spans="1:5" x14ac:dyDescent="0.25">
      <c r="A44" s="42" t="s">
        <v>22</v>
      </c>
      <c r="B44" s="42"/>
      <c r="C44" s="42"/>
      <c r="D44" s="42"/>
      <c r="E44" s="42"/>
    </row>
    <row r="45" spans="1:5" x14ac:dyDescent="0.25">
      <c r="A45" s="42" t="s">
        <v>51</v>
      </c>
      <c r="B45" s="42"/>
      <c r="C45" s="42"/>
      <c r="D45" s="42"/>
      <c r="E45" s="42"/>
    </row>
    <row r="46" spans="1:5" x14ac:dyDescent="0.25">
      <c r="A46" s="42" t="s">
        <v>20</v>
      </c>
      <c r="B46" s="42"/>
      <c r="C46" s="42"/>
      <c r="D46" s="42"/>
      <c r="E46" s="42"/>
    </row>
    <row r="47" spans="1:5" x14ac:dyDescent="0.25">
      <c r="A47" s="53" t="s">
        <v>6</v>
      </c>
      <c r="B47" s="53"/>
      <c r="C47" s="53"/>
      <c r="D47" s="53"/>
      <c r="E47" s="53"/>
    </row>
    <row r="48" spans="1:5" x14ac:dyDescent="0.25">
      <c r="A48" s="42" t="s">
        <v>20</v>
      </c>
      <c r="B48" s="42"/>
      <c r="C48" s="42"/>
      <c r="D48" s="42"/>
      <c r="E48" s="42"/>
    </row>
    <row r="49" spans="1:5" x14ac:dyDescent="0.25">
      <c r="A49" s="54" t="s">
        <v>46</v>
      </c>
      <c r="B49" s="54"/>
      <c r="C49" s="54"/>
      <c r="D49" s="54"/>
      <c r="E49" s="8"/>
    </row>
    <row r="50" spans="1:5" x14ac:dyDescent="0.25">
      <c r="B50" s="52" t="s">
        <v>21</v>
      </c>
      <c r="C50" s="52"/>
      <c r="D50" s="52"/>
      <c r="E50" s="9" t="s">
        <v>7</v>
      </c>
    </row>
    <row r="51" spans="1:5" x14ac:dyDescent="0.25">
      <c r="A51" s="32"/>
      <c r="B51" s="32"/>
      <c r="C51" s="32"/>
      <c r="D51" s="32"/>
      <c r="E51" s="32"/>
    </row>
    <row r="52" spans="1:5" x14ac:dyDescent="0.25">
      <c r="A52" s="54" t="s">
        <v>47</v>
      </c>
      <c r="B52" s="54"/>
      <c r="C52" s="54"/>
      <c r="D52" s="54"/>
      <c r="E52" s="8"/>
    </row>
    <row r="53" spans="1:5" x14ac:dyDescent="0.25">
      <c r="B53" s="52" t="s">
        <v>21</v>
      </c>
      <c r="C53" s="52"/>
      <c r="D53" s="52"/>
      <c r="E53" s="9" t="s">
        <v>7</v>
      </c>
    </row>
    <row r="56" spans="1:5" x14ac:dyDescent="0.25">
      <c r="A56" s="18" t="s">
        <v>60</v>
      </c>
    </row>
    <row r="57" spans="1:5" x14ac:dyDescent="0.25">
      <c r="A57" s="2" t="s">
        <v>61</v>
      </c>
      <c r="B57" s="37">
        <v>12669.91</v>
      </c>
    </row>
    <row r="58" spans="1:5" ht="15.75" x14ac:dyDescent="0.25">
      <c r="A58" s="38" t="s">
        <v>62</v>
      </c>
      <c r="B58" s="39">
        <v>58712.97</v>
      </c>
    </row>
    <row r="59" spans="1:5" x14ac:dyDescent="0.25">
      <c r="A59" s="2" t="s">
        <v>63</v>
      </c>
      <c r="B59" s="39">
        <f>58591.08+3723.3+900</f>
        <v>63214.380000000005</v>
      </c>
    </row>
    <row r="60" spans="1:5" x14ac:dyDescent="0.25">
      <c r="A60" s="40" t="s">
        <v>64</v>
      </c>
      <c r="B60" s="37">
        <f>B57+B59-('1 кв.'!E39+'2 кв.'!E40)</f>
        <v>29468.998000000007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43" zoomScaleNormal="100" zoomScaleSheetLayoutView="100" workbookViewId="0">
      <selection activeCell="A50" sqref="A50:D50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0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8" t="s">
        <v>66</v>
      </c>
      <c r="E4" s="48"/>
    </row>
    <row r="5" spans="1:5" x14ac:dyDescent="0.25">
      <c r="A5" s="35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1"/>
      <c r="B9" s="41"/>
      <c r="C9" s="41"/>
      <c r="D9" s="41"/>
      <c r="E9" s="41"/>
    </row>
    <row r="10" spans="1:5" x14ac:dyDescent="0.25">
      <c r="A10" s="42" t="s">
        <v>38</v>
      </c>
      <c r="B10" s="42"/>
      <c r="C10" s="42"/>
      <c r="D10" s="42"/>
      <c r="E10" s="42"/>
    </row>
    <row r="11" spans="1:5" ht="27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1"/>
      <c r="B12" s="41"/>
      <c r="C12" s="41"/>
      <c r="D12" s="41"/>
      <c r="E12" s="41"/>
    </row>
    <row r="13" spans="1:5" ht="30" customHeight="1" x14ac:dyDescent="0.25">
      <c r="A13" s="42" t="s">
        <v>39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33</v>
      </c>
      <c r="B16" s="42"/>
      <c r="C16" s="42"/>
      <c r="D16" s="42"/>
      <c r="E16" s="42"/>
    </row>
    <row r="17" spans="1:7" ht="11.25" customHeight="1" x14ac:dyDescent="0.25">
      <c r="A17" s="47" t="s">
        <v>2</v>
      </c>
      <c r="B17" s="41"/>
      <c r="C17" s="41"/>
      <c r="D17" s="41"/>
      <c r="E17" s="41"/>
    </row>
    <row r="18" spans="1:7" ht="11.25" customHeight="1" x14ac:dyDescent="0.25">
      <c r="A18" s="36"/>
      <c r="B18" s="35"/>
      <c r="C18" s="35"/>
      <c r="D18" s="35"/>
      <c r="E18" s="35"/>
    </row>
    <row r="19" spans="1:7" x14ac:dyDescent="0.25">
      <c r="A19" s="42" t="s">
        <v>32</v>
      </c>
      <c r="B19" s="42"/>
      <c r="C19" s="42"/>
      <c r="D19" s="42"/>
      <c r="E19" s="42"/>
    </row>
    <row r="20" spans="1:7" ht="10.5" customHeight="1" x14ac:dyDescent="0.25">
      <c r="A20" s="47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42" t="s">
        <v>40</v>
      </c>
      <c r="B24" s="42"/>
      <c r="C24" s="42"/>
      <c r="D24" s="42"/>
      <c r="E24" s="42"/>
    </row>
    <row r="25" spans="1:7" ht="33.75" customHeight="1" x14ac:dyDescent="0.25">
      <c r="A25" s="51" t="s">
        <v>41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f>37.8+588.6</f>
        <v>626.4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2893.9679999999998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4397.3279999999995</v>
      </c>
    </row>
    <row r="30" spans="1:7" ht="38.25" x14ac:dyDescent="0.25">
      <c r="A30" s="10" t="s">
        <v>35</v>
      </c>
      <c r="B30" s="12" t="s">
        <v>59</v>
      </c>
      <c r="C30" s="3" t="s">
        <v>5</v>
      </c>
      <c r="D30" s="3">
        <v>2.0499999999999998</v>
      </c>
      <c r="E30" s="11">
        <f>D30*F26*G26</f>
        <v>3852.3599999999997</v>
      </c>
    </row>
    <row r="31" spans="1:7" ht="60" x14ac:dyDescent="0.25">
      <c r="A31" s="10" t="s">
        <v>28</v>
      </c>
      <c r="B31" s="12" t="s">
        <v>59</v>
      </c>
      <c r="C31" s="3" t="s">
        <v>5</v>
      </c>
      <c r="D31" s="3">
        <v>0.59</v>
      </c>
      <c r="E31" s="11">
        <f>D31*F26*G26</f>
        <v>1108.7279999999998</v>
      </c>
    </row>
    <row r="32" spans="1:7" ht="38.25" x14ac:dyDescent="0.25">
      <c r="A32" s="10" t="s">
        <v>27</v>
      </c>
      <c r="B32" s="12" t="s">
        <v>59</v>
      </c>
      <c r="C32" s="3" t="s">
        <v>5</v>
      </c>
      <c r="D32" s="3">
        <v>0.17</v>
      </c>
      <c r="E32" s="11">
        <f>D32*F26*G26</f>
        <v>319.464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1.1000000000000001</v>
      </c>
      <c r="E33" s="11"/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5186.5919999999996</v>
      </c>
    </row>
    <row r="35" spans="1:5" ht="15.75" thickBot="1" x14ac:dyDescent="0.3">
      <c r="A35" s="10" t="s">
        <v>53</v>
      </c>
      <c r="B35" s="12" t="s">
        <v>34</v>
      </c>
      <c r="C35" s="3" t="s">
        <v>5</v>
      </c>
      <c r="D35" s="3">
        <v>2.7</v>
      </c>
      <c r="E35" s="11">
        <f>D35*F26*G26</f>
        <v>5073.84</v>
      </c>
    </row>
    <row r="36" spans="1:5" s="60" customFormat="1" ht="15.75" thickBot="1" x14ac:dyDescent="0.3">
      <c r="A36" s="56" t="s">
        <v>48</v>
      </c>
      <c r="B36" s="57" t="s">
        <v>67</v>
      </c>
      <c r="C36" s="58" t="s">
        <v>50</v>
      </c>
      <c r="D36" s="58"/>
      <c r="E36" s="59"/>
    </row>
    <row r="37" spans="1:5" x14ac:dyDescent="0.25">
      <c r="A37" s="34"/>
      <c r="B37" s="12"/>
      <c r="C37" s="3"/>
      <c r="D37" s="3"/>
      <c r="E37" s="11"/>
    </row>
    <row r="38" spans="1:5" s="18" customFormat="1" ht="14.25" x14ac:dyDescent="0.2">
      <c r="A38" s="14" t="s">
        <v>42</v>
      </c>
      <c r="B38" s="15"/>
      <c r="C38" s="16"/>
      <c r="D38" s="16"/>
      <c r="E38" s="17">
        <f>SUM(E28:E37)</f>
        <v>22832.28</v>
      </c>
    </row>
    <row r="40" spans="1:5" ht="30" customHeight="1" x14ac:dyDescent="0.25">
      <c r="A40" s="55" t="s">
        <v>71</v>
      </c>
      <c r="B40" s="55"/>
      <c r="C40" s="55"/>
      <c r="D40" s="55"/>
      <c r="E40" s="55"/>
    </row>
    <row r="41" spans="1:5" ht="27.75" customHeight="1" x14ac:dyDescent="0.25">
      <c r="A41" s="42" t="s">
        <v>23</v>
      </c>
      <c r="B41" s="42"/>
      <c r="C41" s="42"/>
      <c r="D41" s="42"/>
      <c r="E41" s="42"/>
    </row>
    <row r="42" spans="1:5" x14ac:dyDescent="0.25">
      <c r="A42" s="42" t="s">
        <v>22</v>
      </c>
      <c r="B42" s="42"/>
      <c r="C42" s="42"/>
      <c r="D42" s="42"/>
      <c r="E42" s="42"/>
    </row>
    <row r="43" spans="1:5" ht="30.75" customHeight="1" x14ac:dyDescent="0.25">
      <c r="A43" s="42" t="s">
        <v>51</v>
      </c>
      <c r="B43" s="42"/>
      <c r="C43" s="42"/>
      <c r="D43" s="42"/>
      <c r="E43" s="42"/>
    </row>
    <row r="44" spans="1:5" x14ac:dyDescent="0.25">
      <c r="A44" s="42" t="s">
        <v>20</v>
      </c>
      <c r="B44" s="42"/>
      <c r="C44" s="42"/>
      <c r="D44" s="42"/>
      <c r="E44" s="42"/>
    </row>
    <row r="45" spans="1:5" x14ac:dyDescent="0.25">
      <c r="A45" s="53" t="s">
        <v>6</v>
      </c>
      <c r="B45" s="53"/>
      <c r="C45" s="53"/>
      <c r="D45" s="53"/>
      <c r="E45" s="53"/>
    </row>
    <row r="46" spans="1:5" x14ac:dyDescent="0.25">
      <c r="A46" s="42" t="s">
        <v>20</v>
      </c>
      <c r="B46" s="42"/>
      <c r="C46" s="42"/>
      <c r="D46" s="42"/>
      <c r="E46" s="42"/>
    </row>
    <row r="47" spans="1:5" x14ac:dyDescent="0.25">
      <c r="A47" s="54" t="s">
        <v>46</v>
      </c>
      <c r="B47" s="54"/>
      <c r="C47" s="54"/>
      <c r="D47" s="54"/>
      <c r="E47" s="8"/>
    </row>
    <row r="48" spans="1:5" x14ac:dyDescent="0.25">
      <c r="B48" s="52" t="s">
        <v>21</v>
      </c>
      <c r="C48" s="52"/>
      <c r="D48" s="52"/>
      <c r="E48" s="9" t="s">
        <v>7</v>
      </c>
    </row>
    <row r="49" spans="1:5" x14ac:dyDescent="0.25">
      <c r="A49" s="36"/>
      <c r="B49" s="36"/>
      <c r="C49" s="36"/>
      <c r="D49" s="36"/>
      <c r="E49" s="36"/>
    </row>
    <row r="50" spans="1:5" x14ac:dyDescent="0.25">
      <c r="A50" s="54" t="s">
        <v>47</v>
      </c>
      <c r="B50" s="54"/>
      <c r="C50" s="54"/>
      <c r="D50" s="54"/>
      <c r="E50" s="8"/>
    </row>
    <row r="51" spans="1:5" x14ac:dyDescent="0.25">
      <c r="B51" s="52" t="s">
        <v>21</v>
      </c>
      <c r="C51" s="52"/>
      <c r="D51" s="52"/>
      <c r="E51" s="9" t="s">
        <v>7</v>
      </c>
    </row>
    <row r="54" spans="1:5" x14ac:dyDescent="0.25">
      <c r="A54" s="18" t="s">
        <v>60</v>
      </c>
    </row>
    <row r="55" spans="1:5" x14ac:dyDescent="0.25">
      <c r="A55" s="2" t="s">
        <v>61</v>
      </c>
      <c r="B55" s="37">
        <v>12669.91</v>
      </c>
    </row>
    <row r="56" spans="1:5" ht="15.75" x14ac:dyDescent="0.25">
      <c r="A56" s="38" t="s">
        <v>62</v>
      </c>
      <c r="B56" s="39">
        <v>89331.96</v>
      </c>
    </row>
    <row r="57" spans="1:5" x14ac:dyDescent="0.25">
      <c r="A57" s="2" t="s">
        <v>68</v>
      </c>
      <c r="B57" s="39">
        <v>87721.67</v>
      </c>
    </row>
    <row r="58" spans="1:5" x14ac:dyDescent="0.25">
      <c r="A58" s="2" t="s">
        <v>69</v>
      </c>
      <c r="B58" s="39">
        <v>1350</v>
      </c>
    </row>
    <row r="59" spans="1:5" x14ac:dyDescent="0.25">
      <c r="A59" s="2" t="s">
        <v>70</v>
      </c>
      <c r="B59" s="39">
        <v>5689.65</v>
      </c>
    </row>
    <row r="60" spans="1:5" x14ac:dyDescent="0.25">
      <c r="A60" s="40" t="s">
        <v>64</v>
      </c>
      <c r="B60" s="37">
        <f>B55+B57+B58+B59-('1 кв.'!E39+'2 кв.'!E40+E38)</f>
        <v>38183.657999999996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2016-10-31T07:11:21Z</dcterms:modified>
</cp:coreProperties>
</file>