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кв.'!$A$1:$E$60</definedName>
    <definedName name="_xlnm.Print_Area" localSheetId="2">'3 кв.'!$A$1:$E$59</definedName>
  </definedNames>
  <calcPr calcId="145621"/>
</workbook>
</file>

<file path=xl/calcChain.xml><?xml version="1.0" encoding="utf-8"?>
<calcChain xmlns="http://schemas.openxmlformats.org/spreadsheetml/2006/main">
  <c r="B59" i="3" l="1"/>
  <c r="E36" i="3"/>
  <c r="E34" i="3"/>
  <c r="E33" i="3"/>
  <c r="E31" i="3"/>
  <c r="E30" i="3"/>
  <c r="E29" i="3"/>
  <c r="E38" i="3" s="1"/>
  <c r="E28" i="3"/>
  <c r="E36" i="2" l="1"/>
  <c r="E34" i="2"/>
  <c r="E33" i="2"/>
  <c r="E31" i="2"/>
  <c r="E30" i="2"/>
  <c r="E29" i="2"/>
  <c r="E28" i="2"/>
  <c r="E38" i="2" s="1"/>
  <c r="H42" i="2" l="1"/>
  <c r="B59" i="2"/>
  <c r="E31" i="1"/>
  <c r="E29" i="1" l="1"/>
  <c r="E28" i="1"/>
  <c r="E34" i="1" l="1"/>
  <c r="E33" i="1"/>
  <c r="E30" i="1"/>
  <c r="E37" i="1" l="1"/>
</calcChain>
</file>

<file path=xl/sharedStrings.xml><?xml version="1.0" encoding="utf-8"?>
<sst xmlns="http://schemas.openxmlformats.org/spreadsheetml/2006/main" count="202" uniqueCount="67">
  <si>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</si>
  <si>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</si>
  <si>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</si>
  <si>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</si>
  <si>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</si>
  <si>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</si>
  <si>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</si>
  <si>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</si>
  <si>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</si>
  <si>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</si>
  <si>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</si>
  <si>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</si>
  <si>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</si>
  <si>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</si>
  <si>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</si>
  <si>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</si>
  <si>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</si>
  <si>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</si>
  <si>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</si>
  <si>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</si>
  <si>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</si>
  <si>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</si>
  <si>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</si>
  <si>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</si>
  <si>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</si>
  <si>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</si>
  <si>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</si>
  <si>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</si>
  <si>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</si>
  <si>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</si>
  <si>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</si>
  <si>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</si>
  <si>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</si>
  <si>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</si>
  <si>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</si>
  <si>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</si>
  <si>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Линейная, д. 14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</si>
  <si>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Донченко Валерия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</si>
  <si>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3 от 01.03.2013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</si>
  <si>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</si>
  <si>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</si>
  <si>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Обслуживание внутренних газопроводов дома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</si>
  <si>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</si>
  <si>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Донченко В.Н.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</si>
  <si>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</si>
  <si>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</si>
  <si>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</si>
  <si>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</si>
  <si>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</si>
  <si>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 xml:space="preserve">           2. Всего за период с "01" 01 2016 г. по "31" 03 2016 г. выполнено работ (оказано услуг) на общую сумму шесть тысяч сто девятнадцать (прописью) рублей 77 копеек.</t>
  </si>
  <si>
    <t>"30" 06  2016 г.</t>
  </si>
  <si>
    <t>Спиливание веток тополя</t>
  </si>
  <si>
    <t>апрель</t>
  </si>
  <si>
    <t>ч/час</t>
  </si>
  <si>
    <t>на начало года</t>
  </si>
  <si>
    <t>оплачено</t>
  </si>
  <si>
    <t>остаток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</si>
  <si>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</si>
  <si>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</si>
  <si>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</si>
  <si>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</si>
  <si>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</si>
  <si>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</si>
  <si>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</si>
  <si>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t xml:space="preserve">           2. Всего за период с "01" 04 2016 г. по "30" 06 2016 г. выполнено работ (оказано услуг) на общую сумму пять тысяч шестьсот тридцать девять (прописью) рублей 32 копейки.</t>
  </si>
  <si>
    <t>"30" 09  2016 г.</t>
  </si>
  <si>
    <t xml:space="preserve">           2. Всего за период с "01" 07 2016 г. по "30" 09 2016 г. выполнено работ (оказано услуг) на общую сумму пять тысяч шестьсот тридцать девять (прописью) рублей 32 копейки.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</si>
</sst>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9" fillId="0" borderId="0" xfId="0" applyNumberFormat="1" applyFont="1"/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1" t="s">
        <v>12</v>
      </c>
      <c r="B1" s="51"/>
      <c r="C1" s="51"/>
      <c r="D1" s="51"/>
      <c r="E1" s="51"/>
    </row>
    <row r="2" spans="1:5" ht="32.25" customHeight="1" x14ac:dyDescent="0.25">
      <c r="A2" s="49" t="s">
        <v>13</v>
      </c>
      <c r="B2" s="50"/>
      <c r="C2" s="50"/>
      <c r="D2" s="50"/>
      <c r="E2" s="5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3" t="s">
        <v>15</v>
      </c>
      <c r="E4" s="5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36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ht="7.5" customHeight="1" x14ac:dyDescent="0.25">
      <c r="A9" s="45"/>
      <c r="B9" s="45"/>
      <c r="C9" s="45"/>
      <c r="D9" s="45"/>
      <c r="E9" s="45"/>
    </row>
    <row r="10" spans="1:5" x14ac:dyDescent="0.25">
      <c r="A10" s="41" t="s">
        <v>37</v>
      </c>
      <c r="B10" s="41"/>
      <c r="C10" s="41"/>
      <c r="D10" s="41"/>
      <c r="E10" s="41"/>
    </row>
    <row r="11" spans="1:5" ht="22.5" customHeight="1" x14ac:dyDescent="0.25">
      <c r="A11" s="46" t="s">
        <v>16</v>
      </c>
      <c r="B11" s="47"/>
      <c r="C11" s="47"/>
      <c r="D11" s="47"/>
      <c r="E11" s="47"/>
    </row>
    <row r="12" spans="1:5" ht="9" customHeight="1" x14ac:dyDescent="0.25">
      <c r="A12" s="45"/>
      <c r="B12" s="45"/>
      <c r="C12" s="45"/>
      <c r="D12" s="45"/>
      <c r="E12" s="45"/>
    </row>
    <row r="13" spans="1:5" ht="30.75" customHeight="1" x14ac:dyDescent="0.25">
      <c r="A13" s="41" t="s">
        <v>38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8" t="s">
        <v>2</v>
      </c>
      <c r="B17" s="45"/>
      <c r="C17" s="45"/>
      <c r="D17" s="45"/>
      <c r="E17" s="4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31</v>
      </c>
      <c r="B19" s="41"/>
      <c r="C19" s="41"/>
      <c r="D19" s="41"/>
      <c r="E19" s="41"/>
    </row>
    <row r="20" spans="1:7" ht="10.5" customHeight="1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ht="63.75" customHeight="1" x14ac:dyDescent="0.25">
      <c r="A24" s="41" t="s">
        <v>39</v>
      </c>
      <c r="B24" s="41"/>
      <c r="C24" s="41"/>
      <c r="D24" s="41"/>
      <c r="E24" s="41"/>
    </row>
    <row r="25" spans="1:7" ht="33.75" customHeight="1" x14ac:dyDescent="0.25">
      <c r="A25" s="44" t="s">
        <v>40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212.3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1.45</v>
      </c>
      <c r="E28" s="11">
        <f>D28*F26*G26</f>
        <v>923.50499999999988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1433.0250000000001</v>
      </c>
    </row>
    <row r="30" spans="1:7" ht="60" x14ac:dyDescent="0.25">
      <c r="A30" s="10" t="s">
        <v>27</v>
      </c>
      <c r="B30" s="12" t="s">
        <v>29</v>
      </c>
      <c r="C30" s="3" t="s">
        <v>5</v>
      </c>
      <c r="D30" s="3">
        <v>0.53</v>
      </c>
      <c r="E30" s="11">
        <f>D30*F26*G26</f>
        <v>337.55700000000002</v>
      </c>
    </row>
    <row r="31" spans="1:7" ht="51" x14ac:dyDescent="0.25">
      <c r="A31" s="10" t="s">
        <v>41</v>
      </c>
      <c r="B31" s="12" t="s">
        <v>29</v>
      </c>
      <c r="C31" s="3" t="s">
        <v>5</v>
      </c>
      <c r="D31" s="3">
        <v>0.45</v>
      </c>
      <c r="E31" s="11">
        <f>D31*F26*G26</f>
        <v>286.60500000000002</v>
      </c>
    </row>
    <row r="32" spans="1:7" ht="60" x14ac:dyDescent="0.25">
      <c r="A32" s="10" t="s">
        <v>34</v>
      </c>
      <c r="B32" s="12" t="s">
        <v>30</v>
      </c>
      <c r="C32" s="3" t="s">
        <v>5</v>
      </c>
      <c r="D32" s="3">
        <v>1.41</v>
      </c>
      <c r="E32" s="11">
        <v>0</v>
      </c>
    </row>
    <row r="33" spans="1:5" x14ac:dyDescent="0.25">
      <c r="A33" s="10" t="s">
        <v>28</v>
      </c>
      <c r="B33" s="12" t="s">
        <v>33</v>
      </c>
      <c r="C33" s="3" t="s">
        <v>5</v>
      </c>
      <c r="D33" s="3">
        <v>1.1200000000000001</v>
      </c>
      <c r="E33" s="11">
        <f>D33*F26*G26</f>
        <v>713.32800000000009</v>
      </c>
    </row>
    <row r="34" spans="1:5" ht="15.75" thickBot="1" x14ac:dyDescent="0.3">
      <c r="A34" s="10" t="s">
        <v>48</v>
      </c>
      <c r="B34" s="23" t="s">
        <v>33</v>
      </c>
      <c r="C34" s="24" t="s">
        <v>5</v>
      </c>
      <c r="D34" s="24">
        <v>2.66</v>
      </c>
      <c r="E34" s="25">
        <f>D34*F26*G26</f>
        <v>1694.1540000000002</v>
      </c>
    </row>
    <row r="35" spans="1:5" x14ac:dyDescent="0.25">
      <c r="A35" s="19" t="s">
        <v>44</v>
      </c>
      <c r="B35" s="20" t="s">
        <v>45</v>
      </c>
      <c r="C35" s="21" t="s">
        <v>46</v>
      </c>
      <c r="D35" s="21"/>
      <c r="E35" s="22">
        <v>731.6</v>
      </c>
    </row>
    <row r="36" spans="1:5" x14ac:dyDescent="0.25">
      <c r="A36" s="10"/>
      <c r="B36" s="12"/>
      <c r="C36" s="3"/>
      <c r="D36" s="3"/>
      <c r="E36" s="11"/>
    </row>
    <row r="37" spans="1:5" s="18" customFormat="1" ht="14.25" x14ac:dyDescent="0.2">
      <c r="A37" s="14" t="s">
        <v>35</v>
      </c>
      <c r="B37" s="15"/>
      <c r="C37" s="16"/>
      <c r="D37" s="16"/>
      <c r="E37" s="17">
        <f>SUM(E28:E36)</f>
        <v>6119.7740000000003</v>
      </c>
    </row>
    <row r="39" spans="1:5" ht="42.75" customHeight="1" x14ac:dyDescent="0.25">
      <c r="A39" s="41" t="s">
        <v>49</v>
      </c>
      <c r="B39" s="41"/>
      <c r="C39" s="41"/>
      <c r="D39" s="41"/>
      <c r="E39" s="41"/>
    </row>
    <row r="40" spans="1:5" ht="30" customHeight="1" x14ac:dyDescent="0.25">
      <c r="A40" s="41" t="s">
        <v>23</v>
      </c>
      <c r="B40" s="41"/>
      <c r="C40" s="41"/>
      <c r="D40" s="41"/>
      <c r="E40" s="41"/>
    </row>
    <row r="41" spans="1:5" x14ac:dyDescent="0.25">
      <c r="A41" s="41" t="s">
        <v>22</v>
      </c>
      <c r="B41" s="41"/>
      <c r="C41" s="41"/>
      <c r="D41" s="41"/>
      <c r="E41" s="41"/>
    </row>
    <row r="42" spans="1:5" ht="31.5" customHeight="1" x14ac:dyDescent="0.25">
      <c r="A42" s="41" t="s">
        <v>47</v>
      </c>
      <c r="B42" s="41"/>
      <c r="C42" s="41"/>
      <c r="D42" s="41"/>
      <c r="E42" s="41"/>
    </row>
    <row r="43" spans="1:5" x14ac:dyDescent="0.25">
      <c r="A43" s="41" t="s">
        <v>20</v>
      </c>
      <c r="B43" s="41"/>
      <c r="C43" s="41"/>
      <c r="D43" s="41"/>
      <c r="E43" s="41"/>
    </row>
    <row r="44" spans="1:5" x14ac:dyDescent="0.25">
      <c r="A44" s="42" t="s">
        <v>6</v>
      </c>
      <c r="B44" s="42"/>
      <c r="C44" s="42"/>
      <c r="D44" s="42"/>
      <c r="E44" s="42"/>
    </row>
    <row r="45" spans="1:5" x14ac:dyDescent="0.25">
      <c r="A45" s="41" t="s">
        <v>20</v>
      </c>
      <c r="B45" s="41"/>
      <c r="C45" s="41"/>
      <c r="D45" s="41"/>
      <c r="E45" s="41"/>
    </row>
    <row r="46" spans="1:5" ht="15" customHeight="1" x14ac:dyDescent="0.25">
      <c r="A46" s="43" t="s">
        <v>42</v>
      </c>
      <c r="B46" s="43"/>
      <c r="C46" s="43"/>
      <c r="D46" s="43"/>
      <c r="E46" s="8"/>
    </row>
    <row r="47" spans="1:5" ht="11.25" customHeight="1" x14ac:dyDescent="0.25">
      <c r="B47" s="40" t="s">
        <v>21</v>
      </c>
      <c r="C47" s="40"/>
      <c r="D47" s="40"/>
      <c r="E47" s="9" t="s">
        <v>7</v>
      </c>
    </row>
    <row r="48" spans="1:5" x14ac:dyDescent="0.25">
      <c r="A48" s="6"/>
      <c r="B48" s="6"/>
      <c r="C48" s="6"/>
      <c r="D48" s="6"/>
      <c r="E48" s="6"/>
    </row>
    <row r="49" spans="1:5" ht="15" customHeight="1" x14ac:dyDescent="0.25">
      <c r="A49" s="43" t="s">
        <v>43</v>
      </c>
      <c r="B49" s="43"/>
      <c r="C49" s="43"/>
      <c r="D49" s="43"/>
      <c r="E49" s="8"/>
    </row>
    <row r="50" spans="1:5" ht="11.25" customHeight="1" x14ac:dyDescent="0.25">
      <c r="B50" s="40" t="s">
        <v>21</v>
      </c>
      <c r="C50" s="40"/>
      <c r="D50" s="40"/>
      <c r="E50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9:E39"/>
    <mergeCell ref="A40:E40"/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35" zoomScaleNormal="10" zoomScaleSheetLayoutView="100" workbookViewId="0">
      <selection activeCell="A35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.7109375" style="2" customWidth="1"/>
    <col min="9" max="16384" width="9.140625" style="2"/>
  </cols>
  <sheetData>
    <row r="1" spans="1:5" ht="15.75" x14ac:dyDescent="0.25">
      <c r="A1" s="51" t="s">
        <v>12</v>
      </c>
      <c r="B1" s="51"/>
      <c r="C1" s="51"/>
      <c r="D1" s="51"/>
      <c r="E1" s="51"/>
    </row>
    <row r="2" spans="1:5" ht="30.75" customHeight="1" x14ac:dyDescent="0.25">
      <c r="A2" s="49" t="s">
        <v>13</v>
      </c>
      <c r="B2" s="50"/>
      <c r="C2" s="50"/>
      <c r="D2" s="50"/>
      <c r="E2" s="50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3" t="s">
        <v>50</v>
      </c>
      <c r="E4" s="53"/>
    </row>
    <row r="5" spans="1:5" x14ac:dyDescent="0.25">
      <c r="A5" s="26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36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5"/>
      <c r="B9" s="45"/>
      <c r="C9" s="45"/>
      <c r="D9" s="45"/>
      <c r="E9" s="45"/>
    </row>
    <row r="10" spans="1:5" x14ac:dyDescent="0.25">
      <c r="A10" s="41" t="s">
        <v>37</v>
      </c>
      <c r="B10" s="41"/>
      <c r="C10" s="41"/>
      <c r="D10" s="41"/>
      <c r="E10" s="41"/>
    </row>
    <row r="11" spans="1:5" ht="30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45"/>
      <c r="B12" s="45"/>
      <c r="C12" s="45"/>
      <c r="D12" s="45"/>
      <c r="E12" s="45"/>
    </row>
    <row r="13" spans="1:5" x14ac:dyDescent="0.25">
      <c r="A13" s="41" t="s">
        <v>38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8" t="s">
        <v>2</v>
      </c>
      <c r="B17" s="45"/>
      <c r="C17" s="45"/>
      <c r="D17" s="45"/>
      <c r="E17" s="45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41" t="s">
        <v>31</v>
      </c>
      <c r="B19" s="41"/>
      <c r="C19" s="41"/>
      <c r="D19" s="41"/>
      <c r="E19" s="41"/>
    </row>
    <row r="20" spans="1:7" ht="10.5" customHeight="1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ht="63.75" customHeight="1" x14ac:dyDescent="0.25">
      <c r="A24" s="41" t="s">
        <v>39</v>
      </c>
      <c r="B24" s="41"/>
      <c r="C24" s="41"/>
      <c r="D24" s="41"/>
      <c r="E24" s="41"/>
    </row>
    <row r="25" spans="1:7" ht="33.75" customHeight="1" x14ac:dyDescent="0.25">
      <c r="A25" s="44" t="s">
        <v>40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212.3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1.1599999999999999</v>
      </c>
      <c r="E28" s="11">
        <f>D28*F26*G26</f>
        <v>738.80399999999997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1433.0250000000001</v>
      </c>
    </row>
    <row r="30" spans="1:7" ht="60" x14ac:dyDescent="0.25">
      <c r="A30" s="10" t="s">
        <v>27</v>
      </c>
      <c r="B30" s="12" t="s">
        <v>57</v>
      </c>
      <c r="C30" s="3" t="s">
        <v>5</v>
      </c>
      <c r="D30" s="3">
        <v>0.56999999999999995</v>
      </c>
      <c r="E30" s="11">
        <f>D30*F26*G26</f>
        <v>363.03300000000002</v>
      </c>
    </row>
    <row r="31" spans="1:7" ht="38.25" x14ac:dyDescent="0.25">
      <c r="A31" s="10" t="s">
        <v>41</v>
      </c>
      <c r="B31" s="12" t="s">
        <v>57</v>
      </c>
      <c r="C31" s="3" t="s">
        <v>5</v>
      </c>
      <c r="D31" s="3">
        <v>0.45</v>
      </c>
      <c r="E31" s="11">
        <f>D31*F26*G26</f>
        <v>286.60500000000002</v>
      </c>
    </row>
    <row r="32" spans="1:7" ht="60" x14ac:dyDescent="0.25">
      <c r="A32" s="10" t="s">
        <v>34</v>
      </c>
      <c r="B32" s="12" t="s">
        <v>30</v>
      </c>
      <c r="C32" s="3" t="s">
        <v>5</v>
      </c>
      <c r="D32" s="3">
        <v>1.41</v>
      </c>
      <c r="E32" s="11">
        <v>0</v>
      </c>
    </row>
    <row r="33" spans="1:8" x14ac:dyDescent="0.25">
      <c r="A33" s="10" t="s">
        <v>28</v>
      </c>
      <c r="B33" s="12" t="s">
        <v>33</v>
      </c>
      <c r="C33" s="3" t="s">
        <v>5</v>
      </c>
      <c r="D33" s="3">
        <v>2</v>
      </c>
      <c r="E33" s="11">
        <f>D33*F26*G26</f>
        <v>1273.8000000000002</v>
      </c>
    </row>
    <row r="34" spans="1:8" ht="15.75" thickBot="1" x14ac:dyDescent="0.3">
      <c r="A34" s="28" t="s">
        <v>48</v>
      </c>
      <c r="B34" s="23" t="s">
        <v>33</v>
      </c>
      <c r="C34" s="24" t="s">
        <v>5</v>
      </c>
      <c r="D34" s="24">
        <v>2.1</v>
      </c>
      <c r="E34" s="25">
        <f>D34*F26*G26</f>
        <v>1337.4900000000002</v>
      </c>
    </row>
    <row r="35" spans="1:8" ht="15.75" thickBot="1" x14ac:dyDescent="0.3">
      <c r="A35" s="29" t="s">
        <v>44</v>
      </c>
      <c r="B35" s="30" t="s">
        <v>63</v>
      </c>
      <c r="C35" s="31" t="s">
        <v>46</v>
      </c>
      <c r="D35" s="31"/>
      <c r="E35" s="32">
        <v>79.86</v>
      </c>
    </row>
    <row r="36" spans="1:8" x14ac:dyDescent="0.25">
      <c r="A36" s="10" t="s">
        <v>51</v>
      </c>
      <c r="B36" s="12" t="s">
        <v>52</v>
      </c>
      <c r="C36" s="3" t="s">
        <v>53</v>
      </c>
      <c r="D36" s="3">
        <v>1</v>
      </c>
      <c r="E36" s="11">
        <f>D36*126.7</f>
        <v>126.7</v>
      </c>
    </row>
    <row r="37" spans="1:8" x14ac:dyDescent="0.25">
      <c r="A37" s="19"/>
      <c r="B37" s="20"/>
      <c r="C37" s="21"/>
      <c r="D37" s="21"/>
      <c r="E37" s="22"/>
    </row>
    <row r="38" spans="1:8" s="18" customFormat="1" ht="14.25" x14ac:dyDescent="0.2">
      <c r="A38" s="14" t="s">
        <v>35</v>
      </c>
      <c r="B38" s="15"/>
      <c r="C38" s="16"/>
      <c r="D38" s="16"/>
      <c r="E38" s="17">
        <f>SUM(E28:E37)</f>
        <v>5639.317</v>
      </c>
    </row>
    <row r="40" spans="1:8" ht="29.25" customHeight="1" x14ac:dyDescent="0.25">
      <c r="A40" s="41" t="s">
        <v>64</v>
      </c>
      <c r="B40" s="41"/>
      <c r="C40" s="41"/>
      <c r="D40" s="41"/>
      <c r="E40" s="41"/>
      <c r="F40" s="2" t="s">
        <v>54</v>
      </c>
      <c r="H40" s="2">
        <v>-30581.11</v>
      </c>
    </row>
    <row r="41" spans="1:8" ht="32.25" customHeight="1" x14ac:dyDescent="0.25">
      <c r="A41" s="41" t="s">
        <v>23</v>
      </c>
      <c r="B41" s="41"/>
      <c r="C41" s="41"/>
      <c r="D41" s="41"/>
      <c r="E41" s="41"/>
      <c r="F41" s="2" t="s">
        <v>55</v>
      </c>
    </row>
    <row r="42" spans="1:8" x14ac:dyDescent="0.25">
      <c r="A42" s="41" t="s">
        <v>22</v>
      </c>
      <c r="B42" s="41"/>
      <c r="C42" s="41"/>
      <c r="D42" s="41"/>
      <c r="E42" s="41"/>
      <c r="F42" s="18" t="s">
        <v>56</v>
      </c>
      <c r="G42" s="18"/>
      <c r="H42" s="33">
        <f>H40+H41-E38</f>
        <v>-36220.427000000003</v>
      </c>
    </row>
    <row r="43" spans="1:8" x14ac:dyDescent="0.25">
      <c r="A43" s="41" t="s">
        <v>47</v>
      </c>
      <c r="B43" s="41"/>
      <c r="C43" s="41"/>
      <c r="D43" s="41"/>
      <c r="E43" s="41"/>
    </row>
    <row r="44" spans="1:8" x14ac:dyDescent="0.25">
      <c r="A44" s="41" t="s">
        <v>20</v>
      </c>
      <c r="B44" s="41"/>
      <c r="C44" s="41"/>
      <c r="D44" s="41"/>
      <c r="E44" s="41"/>
    </row>
    <row r="45" spans="1:8" x14ac:dyDescent="0.25">
      <c r="A45" s="42" t="s">
        <v>6</v>
      </c>
      <c r="B45" s="42"/>
      <c r="C45" s="42"/>
      <c r="D45" s="42"/>
      <c r="E45" s="42"/>
    </row>
    <row r="46" spans="1:8" x14ac:dyDescent="0.25">
      <c r="A46" s="41" t="s">
        <v>20</v>
      </c>
      <c r="B46" s="41"/>
      <c r="C46" s="41"/>
      <c r="D46" s="41"/>
      <c r="E46" s="41"/>
    </row>
    <row r="47" spans="1:8" x14ac:dyDescent="0.25">
      <c r="A47" s="43" t="s">
        <v>42</v>
      </c>
      <c r="B47" s="43"/>
      <c r="C47" s="43"/>
      <c r="D47" s="43"/>
      <c r="E47" s="8"/>
    </row>
    <row r="48" spans="1:8" x14ac:dyDescent="0.25">
      <c r="B48" s="40" t="s">
        <v>21</v>
      </c>
      <c r="C48" s="40"/>
      <c r="D48" s="40"/>
      <c r="E48" s="9" t="s">
        <v>7</v>
      </c>
    </row>
    <row r="49" spans="1:5" x14ac:dyDescent="0.25">
      <c r="A49" s="27"/>
      <c r="B49" s="27"/>
      <c r="C49" s="27"/>
      <c r="D49" s="27"/>
      <c r="E49" s="27"/>
    </row>
    <row r="50" spans="1:5" x14ac:dyDescent="0.25">
      <c r="A50" s="43" t="s">
        <v>43</v>
      </c>
      <c r="B50" s="43"/>
      <c r="C50" s="43"/>
      <c r="D50" s="43"/>
      <c r="E50" s="8"/>
    </row>
    <row r="51" spans="1:5" x14ac:dyDescent="0.25">
      <c r="B51" s="40" t="s">
        <v>21</v>
      </c>
      <c r="C51" s="40"/>
      <c r="D51" s="40"/>
      <c r="E51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4">
        <v>-30581.11</v>
      </c>
    </row>
    <row r="57" spans="1:5" ht="15.75" x14ac:dyDescent="0.25">
      <c r="A57" s="35" t="s">
        <v>60</v>
      </c>
      <c r="B57" s="36">
        <v>16249.17</v>
      </c>
    </row>
    <row r="58" spans="1:5" x14ac:dyDescent="0.25">
      <c r="A58" s="2" t="s">
        <v>61</v>
      </c>
      <c r="B58" s="36">
        <v>15754.21</v>
      </c>
    </row>
    <row r="59" spans="1:5" x14ac:dyDescent="0.25">
      <c r="A59" s="37" t="s">
        <v>62</v>
      </c>
      <c r="B59" s="34">
        <f>B56+B58-('1 кв.'!E37+'2 кв.'!E38)</f>
        <v>-26585.991000000002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44" zoomScaleNormal="100" zoomScaleSheetLayoutView="100" workbookViewId="0">
      <selection activeCell="F40" sqref="F40:I43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.7109375" style="2" customWidth="1"/>
    <col min="9" max="16384" width="9.140625" style="2"/>
  </cols>
  <sheetData>
    <row r="1" spans="1:5" ht="15.75" x14ac:dyDescent="0.25">
      <c r="A1" s="51" t="s">
        <v>12</v>
      </c>
      <c r="B1" s="51"/>
      <c r="C1" s="51"/>
      <c r="D1" s="51"/>
      <c r="E1" s="51"/>
    </row>
    <row r="2" spans="1:5" ht="30.75" customHeight="1" x14ac:dyDescent="0.25">
      <c r="A2" s="49" t="s">
        <v>13</v>
      </c>
      <c r="B2" s="50"/>
      <c r="C2" s="50"/>
      <c r="D2" s="50"/>
      <c r="E2" s="50"/>
    </row>
    <row r="3" spans="1:5" x14ac:dyDescent="0.25">
      <c r="A3" s="38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3" t="s">
        <v>65</v>
      </c>
      <c r="E4" s="53"/>
    </row>
    <row r="5" spans="1:5" x14ac:dyDescent="0.25">
      <c r="A5" s="38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36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5"/>
      <c r="B9" s="45"/>
      <c r="C9" s="45"/>
      <c r="D9" s="45"/>
      <c r="E9" s="45"/>
    </row>
    <row r="10" spans="1:5" x14ac:dyDescent="0.25">
      <c r="A10" s="41" t="s">
        <v>37</v>
      </c>
      <c r="B10" s="41"/>
      <c r="C10" s="41"/>
      <c r="D10" s="41"/>
      <c r="E10" s="41"/>
    </row>
    <row r="11" spans="1:5" ht="31.5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45"/>
      <c r="B12" s="45"/>
      <c r="C12" s="45"/>
      <c r="D12" s="45"/>
      <c r="E12" s="45"/>
    </row>
    <row r="13" spans="1:5" ht="29.25" customHeight="1" x14ac:dyDescent="0.25">
      <c r="A13" s="41" t="s">
        <v>38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32</v>
      </c>
      <c r="B16" s="41"/>
      <c r="C16" s="41"/>
      <c r="D16" s="41"/>
      <c r="E16" s="41"/>
    </row>
    <row r="17" spans="1:7" x14ac:dyDescent="0.25">
      <c r="A17" s="48" t="s">
        <v>2</v>
      </c>
      <c r="B17" s="45"/>
      <c r="C17" s="45"/>
      <c r="D17" s="45"/>
      <c r="E17" s="45"/>
    </row>
    <row r="18" spans="1:7" x14ac:dyDescent="0.25">
      <c r="A18" s="39"/>
      <c r="B18" s="38"/>
      <c r="C18" s="38"/>
      <c r="D18" s="38"/>
      <c r="E18" s="38"/>
    </row>
    <row r="19" spans="1:7" x14ac:dyDescent="0.25">
      <c r="A19" s="41" t="s">
        <v>31</v>
      </c>
      <c r="B19" s="41"/>
      <c r="C19" s="41"/>
      <c r="D19" s="41"/>
      <c r="E19" s="41"/>
    </row>
    <row r="20" spans="1:7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30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x14ac:dyDescent="0.25">
      <c r="A24" s="41" t="s">
        <v>39</v>
      </c>
      <c r="B24" s="41"/>
      <c r="C24" s="41"/>
      <c r="D24" s="41"/>
      <c r="E24" s="41"/>
    </row>
    <row r="25" spans="1:7" ht="31.5" customHeight="1" x14ac:dyDescent="0.25">
      <c r="A25" s="44" t="s">
        <v>40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248.8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1.1599999999999999</v>
      </c>
      <c r="E28" s="11">
        <f>D28*F26*G26</f>
        <v>865.82400000000007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1679.4</v>
      </c>
    </row>
    <row r="30" spans="1:7" ht="60" x14ac:dyDescent="0.25">
      <c r="A30" s="10" t="s">
        <v>27</v>
      </c>
      <c r="B30" s="12" t="s">
        <v>57</v>
      </c>
      <c r="C30" s="3" t="s">
        <v>5</v>
      </c>
      <c r="D30" s="3">
        <v>0.56999999999999995</v>
      </c>
      <c r="E30" s="11">
        <f>D30*F26*G26</f>
        <v>425.44799999999998</v>
      </c>
    </row>
    <row r="31" spans="1:7" ht="38.25" x14ac:dyDescent="0.25">
      <c r="A31" s="10" t="s">
        <v>41</v>
      </c>
      <c r="B31" s="12" t="s">
        <v>57</v>
      </c>
      <c r="C31" s="3" t="s">
        <v>5</v>
      </c>
      <c r="D31" s="3">
        <v>0.45</v>
      </c>
      <c r="E31" s="11">
        <f>D31*F26*G26</f>
        <v>335.88</v>
      </c>
    </row>
    <row r="32" spans="1:7" ht="60" x14ac:dyDescent="0.25">
      <c r="A32" s="10" t="s">
        <v>34</v>
      </c>
      <c r="B32" s="12" t="s">
        <v>30</v>
      </c>
      <c r="C32" s="3" t="s">
        <v>5</v>
      </c>
      <c r="D32" s="3">
        <v>1.41</v>
      </c>
      <c r="E32" s="11">
        <v>0</v>
      </c>
    </row>
    <row r="33" spans="1:8" x14ac:dyDescent="0.25">
      <c r="A33" s="10" t="s">
        <v>28</v>
      </c>
      <c r="B33" s="12" t="s">
        <v>33</v>
      </c>
      <c r="C33" s="3" t="s">
        <v>5</v>
      </c>
      <c r="D33" s="3">
        <v>2</v>
      </c>
      <c r="E33" s="11">
        <f>D33*F26*G26</f>
        <v>1492.8000000000002</v>
      </c>
    </row>
    <row r="34" spans="1:8" ht="15.75" thickBot="1" x14ac:dyDescent="0.3">
      <c r="A34" s="28" t="s">
        <v>48</v>
      </c>
      <c r="B34" s="23" t="s">
        <v>33</v>
      </c>
      <c r="C34" s="24" t="s">
        <v>5</v>
      </c>
      <c r="D34" s="24">
        <v>2.1</v>
      </c>
      <c r="E34" s="25">
        <f>D34*F26*G26</f>
        <v>1567.44</v>
      </c>
    </row>
    <row r="35" spans="1:8" ht="15.75" thickBot="1" x14ac:dyDescent="0.3">
      <c r="A35" s="29" t="s">
        <v>44</v>
      </c>
      <c r="B35" s="30" t="s">
        <v>63</v>
      </c>
      <c r="C35" s="31" t="s">
        <v>46</v>
      </c>
      <c r="D35" s="31"/>
      <c r="E35" s="32">
        <v>79.86</v>
      </c>
    </row>
    <row r="36" spans="1:8" x14ac:dyDescent="0.25">
      <c r="A36" s="10" t="s">
        <v>51</v>
      </c>
      <c r="B36" s="12" t="s">
        <v>52</v>
      </c>
      <c r="C36" s="3" t="s">
        <v>53</v>
      </c>
      <c r="D36" s="3">
        <v>1</v>
      </c>
      <c r="E36" s="11">
        <f>D36*126.7</f>
        <v>126.7</v>
      </c>
    </row>
    <row r="37" spans="1:8" x14ac:dyDescent="0.25">
      <c r="A37" s="19"/>
      <c r="B37" s="20"/>
      <c r="C37" s="21"/>
      <c r="D37" s="21"/>
      <c r="E37" s="22"/>
    </row>
    <row r="38" spans="1:8" s="18" customFormat="1" ht="14.25" x14ac:dyDescent="0.2">
      <c r="A38" s="14" t="s">
        <v>35</v>
      </c>
      <c r="B38" s="15"/>
      <c r="C38" s="16"/>
      <c r="D38" s="16"/>
      <c r="E38" s="17">
        <f>SUM(E28:E37)</f>
        <v>6573.3520000000008</v>
      </c>
    </row>
    <row r="40" spans="1:8" ht="29.25" customHeight="1" x14ac:dyDescent="0.25">
      <c r="A40" s="41" t="s">
        <v>66</v>
      </c>
      <c r="B40" s="41"/>
      <c r="C40" s="41"/>
      <c r="D40" s="41"/>
      <c r="E40" s="41"/>
    </row>
    <row r="41" spans="1:8" ht="32.25" customHeight="1" x14ac:dyDescent="0.25">
      <c r="A41" s="41" t="s">
        <v>23</v>
      </c>
      <c r="B41" s="41"/>
      <c r="C41" s="41"/>
      <c r="D41" s="41"/>
      <c r="E41" s="41"/>
    </row>
    <row r="42" spans="1:8" x14ac:dyDescent="0.25">
      <c r="A42" s="41" t="s">
        <v>22</v>
      </c>
      <c r="B42" s="41"/>
      <c r="C42" s="41"/>
      <c r="D42" s="41"/>
      <c r="E42" s="41"/>
      <c r="F42" s="18"/>
      <c r="G42" s="18"/>
      <c r="H42" s="33"/>
    </row>
    <row r="43" spans="1:8" ht="29.25" customHeight="1" x14ac:dyDescent="0.25">
      <c r="A43" s="41" t="s">
        <v>47</v>
      </c>
      <c r="B43" s="41"/>
      <c r="C43" s="41"/>
      <c r="D43" s="41"/>
      <c r="E43" s="41"/>
    </row>
    <row r="44" spans="1:8" x14ac:dyDescent="0.25">
      <c r="A44" s="41" t="s">
        <v>20</v>
      </c>
      <c r="B44" s="41"/>
      <c r="C44" s="41"/>
      <c r="D44" s="41"/>
      <c r="E44" s="41"/>
    </row>
    <row r="45" spans="1:8" x14ac:dyDescent="0.25">
      <c r="A45" s="42" t="s">
        <v>6</v>
      </c>
      <c r="B45" s="42"/>
      <c r="C45" s="42"/>
      <c r="D45" s="42"/>
      <c r="E45" s="42"/>
    </row>
    <row r="46" spans="1:8" x14ac:dyDescent="0.25">
      <c r="A46" s="41" t="s">
        <v>20</v>
      </c>
      <c r="B46" s="41"/>
      <c r="C46" s="41"/>
      <c r="D46" s="41"/>
      <c r="E46" s="41"/>
    </row>
    <row r="47" spans="1:8" x14ac:dyDescent="0.25">
      <c r="A47" s="43" t="s">
        <v>42</v>
      </c>
      <c r="B47" s="43"/>
      <c r="C47" s="43"/>
      <c r="D47" s="43"/>
      <c r="E47" s="8"/>
    </row>
    <row r="48" spans="1:8" x14ac:dyDescent="0.25">
      <c r="B48" s="40" t="s">
        <v>21</v>
      </c>
      <c r="C48" s="40"/>
      <c r="D48" s="40"/>
      <c r="E48" s="9" t="s">
        <v>7</v>
      </c>
    </row>
    <row r="49" spans="1:5" x14ac:dyDescent="0.25">
      <c r="A49" s="39"/>
      <c r="B49" s="39"/>
      <c r="C49" s="39"/>
      <c r="D49" s="39"/>
      <c r="E49" s="39"/>
    </row>
    <row r="50" spans="1:5" x14ac:dyDescent="0.25">
      <c r="A50" s="43" t="s">
        <v>43</v>
      </c>
      <c r="B50" s="43"/>
      <c r="C50" s="43"/>
      <c r="D50" s="43"/>
      <c r="E50" s="8"/>
    </row>
    <row r="51" spans="1:5" x14ac:dyDescent="0.25">
      <c r="B51" s="40" t="s">
        <v>21</v>
      </c>
      <c r="C51" s="40"/>
      <c r="D51" s="40"/>
      <c r="E51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4">
        <v>-30581.11</v>
      </c>
    </row>
    <row r="57" spans="1:5" ht="15.75" x14ac:dyDescent="0.25">
      <c r="A57" s="35" t="s">
        <v>60</v>
      </c>
      <c r="B57" s="36">
        <v>16249.17</v>
      </c>
    </row>
    <row r="58" spans="1:5" x14ac:dyDescent="0.25">
      <c r="A58" s="2" t="s">
        <v>61</v>
      </c>
      <c r="B58" s="36">
        <v>15754.21</v>
      </c>
    </row>
    <row r="59" spans="1:5" x14ac:dyDescent="0.25">
      <c r="A59" s="37" t="s">
        <v>62</v>
      </c>
      <c r="B59" s="34">
        <f>B56+B58-('1 кв.'!E37+'2 кв.'!E38)</f>
        <v>-26585.991000000002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22:E22"/>
    <mergeCell ref="A23:E23"/>
    <mergeCell ref="A24:E24"/>
    <mergeCell ref="A25:E25"/>
    <mergeCell ref="A26:E26"/>
    <mergeCell ref="A40:E40"/>
    <mergeCell ref="A15:E15"/>
    <mergeCell ref="A16:E16"/>
    <mergeCell ref="A17:E17"/>
    <mergeCell ref="A19:E19"/>
    <mergeCell ref="A20:E20"/>
    <mergeCell ref="A21:E21"/>
    <mergeCell ref="A9:E9"/>
    <mergeCell ref="A10:E10"/>
    <mergeCell ref="A11:E11"/>
    <mergeCell ref="A12:E12"/>
    <mergeCell ref="A13:E13"/>
    <mergeCell ref="A14:E14"/>
    <mergeCell ref="A1:E1"/>
    <mergeCell ref="A2:E2"/>
    <mergeCell ref="D4:E4"/>
    <mergeCell ref="A6:E6"/>
    <mergeCell ref="A7:E7"/>
    <mergeCell ref="A8:E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2016-08-10T12:05:03Z</dcterms:modified>
</cp:coreProperties>
</file>