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кв.'!$A$1:$E$63</definedName>
    <definedName name="_xlnm.Print_Area" localSheetId="2">'3 кв.'!$A$1:$E$66</definedName>
  </definedNames>
  <calcPr calcId="145621"/>
</workbook>
</file>

<file path=xl/calcChain.xml><?xml version="1.0" encoding="utf-8"?>
<calcChain xmlns="http://schemas.openxmlformats.org/spreadsheetml/2006/main">
  <c r="B66" i="3" l="1"/>
  <c r="E34" i="3"/>
  <c r="E46" i="3"/>
  <c r="E41" i="3"/>
  <c r="E44" i="3"/>
  <c r="E40" i="3"/>
  <c r="E42" i="3"/>
  <c r="E43" i="3"/>
  <c r="E39" i="3" l="1"/>
  <c r="E37" i="3"/>
  <c r="E36" i="3"/>
  <c r="E33" i="3"/>
  <c r="E32" i="3"/>
  <c r="E31" i="3"/>
  <c r="E30" i="3"/>
  <c r="E29" i="3"/>
  <c r="E28" i="3"/>
  <c r="E39" i="2" l="1"/>
  <c r="E37" i="2"/>
  <c r="E36" i="2"/>
  <c r="E34" i="2"/>
  <c r="E33" i="2"/>
  <c r="E32" i="2"/>
  <c r="E31" i="2"/>
  <c r="E30" i="2"/>
  <c r="E29" i="2"/>
  <c r="E28" i="2"/>
  <c r="E41" i="2" l="1"/>
  <c r="B61" i="2" s="1"/>
  <c r="E32" i="1"/>
  <c r="E31" i="1"/>
  <c r="E30" i="1"/>
  <c r="E37" i="1" l="1"/>
  <c r="E36" i="1"/>
  <c r="E33" i="1"/>
  <c r="E29" i="1" l="1"/>
  <c r="E34" i="1" l="1"/>
  <c r="E28" i="1"/>
  <c r="E40" i="1" l="1"/>
</calcChain>
</file>

<file path=xl/sharedStrings.xml><?xml version="1.0" encoding="utf-8"?>
<sst xmlns="http://schemas.openxmlformats.org/spreadsheetml/2006/main" count="241" uniqueCount="78">
  <si>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</si>
  <si>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</si>
  <si>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</si>
  <si>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</si>
  <si>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</si>
  <si>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</si>
  <si>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</si>
  <si>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</si>
  <si>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</si>
  <si>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</si>
  <si>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</si>
  <si>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</si>
  <si>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</si>
  <si>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</si>
  <si>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</si>
  <si>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</si>
  <si>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</si>
  <si>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</si>
  <si>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</si>
  <si>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</si>
  <si>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</si>
  <si>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</si>
  <si>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</si>
  <si>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</si>
  <si>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</si>
  <si>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</si>
  <si>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</si>
  <si>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</si>
  <si>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</si>
  <si>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</si>
  <si>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</si>
  <si>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</si>
  <si>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</si>
  <si>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</si>
  <si>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</si>
  <si>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</si>
  <si>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</si>
  <si>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Юбилейная,35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</si>
  <si>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Укустовой Любови Андреевны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</si>
  <si>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</si>
  <si>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</si>
  <si>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</si>
  <si>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</si>
  <si>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</si>
  <si>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ХВС</t>
  </si>
  <si>
    <t>Согласно регламента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</si>
  <si>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</si>
  <si>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</si>
  <si>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</si>
  <si>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Укустовой Л.А.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</si>
  <si>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</si>
  <si>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</si>
  <si>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</si>
  <si>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триста семьдесят девять (прописью) рублей 02 копейки.</t>
    </r>
  </si>
  <si>
    <t>"30" 06  2016 г.</t>
  </si>
  <si>
    <t>2 квартал</t>
  </si>
  <si>
    <t>Замена счетчика холодной воды (кв.3)</t>
  </si>
  <si>
    <t>июнь</t>
  </si>
  <si>
    <t>ч/час</t>
  </si>
  <si>
    <t xml:space="preserve">определена приложением № 4 к договору 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</si>
  <si>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</si>
  <si>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</si>
  <si>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</si>
  <si>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</si>
  <si>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</si>
  <si>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</si>
  <si>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одиннадцать тысяч девятьсот шестьдесят три (прописью) рубля 00 копеек.</t>
  </si>
  <si>
    <t>"30" 09  2016 г.</t>
  </si>
  <si>
    <t>3 квартал</t>
  </si>
  <si>
    <t>Проверка вент каналов (кв.1)</t>
  </si>
  <si>
    <t>Ремонт мягкой кровли (кв.3)</t>
  </si>
  <si>
    <t>Закрепление примыканий к вент.трубе (кв.3)</t>
  </si>
  <si>
    <t>Окраска оголовков вент.трубы (кв.3)</t>
  </si>
  <si>
    <t>Штукатурка вент каналов (кв.3)</t>
  </si>
  <si>
    <t>август</t>
  </si>
  <si>
    <t>сентябрь</t>
  </si>
  <si>
    <t xml:space="preserve">           2. Всего за период с "01" 07 2016 г. по "30" 09 2016 г. выполнено работ (оказано услуг) на общую сумму двадцать две тысячи девятьсот один рубль 65 копеек.</t>
  </si>
  <si>
    <t>Ремонт мягкой кровли 56м2 (кв.3)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</si>
</sst>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3" zoomScaleNormal="100" zoomScaleSheetLayoutView="100" workbookViewId="0">
      <selection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39" t="s">
        <v>12</v>
      </c>
      <c r="B1" s="39"/>
      <c r="C1" s="39"/>
      <c r="D1" s="39"/>
      <c r="E1" s="39"/>
    </row>
    <row r="2" spans="1:5" ht="32.25" customHeight="1" x14ac:dyDescent="0.3">
      <c r="A2" s="37" t="s">
        <v>13</v>
      </c>
      <c r="B2" s="38"/>
      <c r="C2" s="38"/>
      <c r="D2" s="38"/>
      <c r="E2" s="3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42" t="s">
        <v>15</v>
      </c>
      <c r="E4" s="4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0" t="s">
        <v>37</v>
      </c>
      <c r="B7" s="40"/>
      <c r="C7" s="40"/>
      <c r="D7" s="40"/>
      <c r="E7" s="40"/>
    </row>
    <row r="8" spans="1:5" x14ac:dyDescent="0.25">
      <c r="A8" s="41" t="s">
        <v>1</v>
      </c>
      <c r="B8" s="41"/>
      <c r="C8" s="41"/>
      <c r="D8" s="41"/>
      <c r="E8" s="41"/>
    </row>
    <row r="9" spans="1:5" ht="7.5" customHeight="1" x14ac:dyDescent="0.25">
      <c r="A9" s="35"/>
      <c r="B9" s="35"/>
      <c r="C9" s="35"/>
      <c r="D9" s="35"/>
      <c r="E9" s="35"/>
    </row>
    <row r="10" spans="1:5" x14ac:dyDescent="0.25">
      <c r="A10" s="36" t="s">
        <v>38</v>
      </c>
      <c r="B10" s="36"/>
      <c r="C10" s="36"/>
      <c r="D10" s="36"/>
      <c r="E10" s="36"/>
    </row>
    <row r="11" spans="1:5" ht="22.5" customHeight="1" x14ac:dyDescent="0.25">
      <c r="A11" s="43" t="s">
        <v>16</v>
      </c>
      <c r="B11" s="44"/>
      <c r="C11" s="44"/>
      <c r="D11" s="44"/>
      <c r="E11" s="44"/>
    </row>
    <row r="12" spans="1:5" ht="9" customHeight="1" x14ac:dyDescent="0.25">
      <c r="A12" s="35"/>
      <c r="B12" s="35"/>
      <c r="C12" s="35"/>
      <c r="D12" s="35"/>
      <c r="E12" s="35"/>
    </row>
    <row r="13" spans="1:5" ht="30.75" customHeight="1" x14ac:dyDescent="0.25">
      <c r="A13" s="36" t="s">
        <v>39</v>
      </c>
      <c r="B13" s="36"/>
      <c r="C13" s="36"/>
      <c r="D13" s="36"/>
      <c r="E13" s="36"/>
    </row>
    <row r="14" spans="1:5" x14ac:dyDescent="0.25">
      <c r="A14" s="41" t="s">
        <v>17</v>
      </c>
      <c r="B14" s="35"/>
      <c r="C14" s="35"/>
      <c r="D14" s="35"/>
      <c r="E14" s="35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1" t="s">
        <v>2</v>
      </c>
      <c r="B17" s="35"/>
      <c r="C17" s="35"/>
      <c r="D17" s="35"/>
      <c r="E17" s="3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1" t="s">
        <v>18</v>
      </c>
      <c r="B20" s="35"/>
      <c r="C20" s="35"/>
      <c r="D20" s="35"/>
      <c r="E20" s="35"/>
    </row>
    <row r="21" spans="1:7" x14ac:dyDescent="0.25">
      <c r="A21" s="35"/>
      <c r="B21" s="35"/>
      <c r="C21" s="35"/>
      <c r="D21" s="35"/>
      <c r="E21" s="35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35"/>
      <c r="B23" s="35"/>
      <c r="C23" s="35"/>
      <c r="D23" s="35"/>
      <c r="E23" s="35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45" t="s">
        <v>41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274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1191.9000000000001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1849.5</v>
      </c>
    </row>
    <row r="30" spans="1:7" ht="52.8" x14ac:dyDescent="0.25">
      <c r="A30" s="9" t="s">
        <v>42</v>
      </c>
      <c r="B30" s="11" t="s">
        <v>30</v>
      </c>
      <c r="C30" s="3" t="s">
        <v>5</v>
      </c>
      <c r="D30" s="3">
        <v>2.0099999999999998</v>
      </c>
      <c r="E30" s="10">
        <f>D30*F26*G26</f>
        <v>1652.2199999999998</v>
      </c>
    </row>
    <row r="31" spans="1:7" ht="52.8" x14ac:dyDescent="0.25">
      <c r="A31" s="9" t="s">
        <v>43</v>
      </c>
      <c r="B31" s="11" t="s">
        <v>30</v>
      </c>
      <c r="C31" s="3" t="s">
        <v>5</v>
      </c>
      <c r="D31" s="3">
        <v>1.5</v>
      </c>
      <c r="E31" s="10">
        <f>D31*F26*G26</f>
        <v>1233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55.2" x14ac:dyDescent="0.25">
      <c r="A33" s="9" t="s">
        <v>28</v>
      </c>
      <c r="B33" s="11" t="s">
        <v>30</v>
      </c>
      <c r="C33" s="3" t="s">
        <v>5</v>
      </c>
      <c r="D33" s="3">
        <v>0.85</v>
      </c>
      <c r="E33" s="10">
        <f>D33*F26*G26</f>
        <v>698.7</v>
      </c>
    </row>
    <row r="34" spans="1:5" ht="52.8" x14ac:dyDescent="0.25">
      <c r="A34" s="9" t="s">
        <v>27</v>
      </c>
      <c r="B34" s="11" t="s">
        <v>30</v>
      </c>
      <c r="C34" s="3" t="s">
        <v>5</v>
      </c>
      <c r="D34" s="3">
        <v>0.38</v>
      </c>
      <c r="E34" s="10">
        <f>D34*F26*G26</f>
        <v>312.36</v>
      </c>
    </row>
    <row r="35" spans="1:5" ht="55.2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0.98</v>
      </c>
      <c r="E36" s="10">
        <f>D36*F26*G26</f>
        <v>805.56</v>
      </c>
    </row>
    <row r="37" spans="1:5" ht="16.2" thickBot="1" x14ac:dyDescent="0.35">
      <c r="A37" s="25" t="s">
        <v>47</v>
      </c>
      <c r="B37" s="26" t="s">
        <v>34</v>
      </c>
      <c r="C37" s="27" t="s">
        <v>5</v>
      </c>
      <c r="D37" s="27">
        <v>1.84</v>
      </c>
      <c r="E37" s="28">
        <f>D37*F26*G26</f>
        <v>1512.48</v>
      </c>
    </row>
    <row r="38" spans="1:5" x14ac:dyDescent="0.25">
      <c r="A38" s="21" t="s">
        <v>50</v>
      </c>
      <c r="B38" s="22" t="s">
        <v>51</v>
      </c>
      <c r="C38" s="23" t="s">
        <v>52</v>
      </c>
      <c r="D38" s="23"/>
      <c r="E38" s="24"/>
    </row>
    <row r="39" spans="1:5" x14ac:dyDescent="0.25">
      <c r="A39" s="9"/>
      <c r="B39" s="11"/>
      <c r="C39" s="3"/>
      <c r="D39" s="3"/>
      <c r="E39" s="10"/>
    </row>
    <row r="40" spans="1:5" s="17" customFormat="1" x14ac:dyDescent="0.25">
      <c r="A40" s="13" t="s">
        <v>36</v>
      </c>
      <c r="B40" s="14"/>
      <c r="C40" s="15"/>
      <c r="D40" s="15"/>
      <c r="E40" s="16">
        <f>SUM(E28:E39)</f>
        <v>9379.0199999999986</v>
      </c>
    </row>
    <row r="42" spans="1:5" ht="42.75" customHeight="1" x14ac:dyDescent="0.25">
      <c r="A42" s="36" t="s">
        <v>53</v>
      </c>
      <c r="B42" s="36"/>
      <c r="C42" s="36"/>
      <c r="D42" s="36"/>
      <c r="E42" s="36"/>
    </row>
    <row r="43" spans="1:5" ht="30" customHeight="1" x14ac:dyDescent="0.25">
      <c r="A43" s="36" t="s">
        <v>23</v>
      </c>
      <c r="B43" s="36"/>
      <c r="C43" s="36"/>
      <c r="D43" s="36"/>
      <c r="E43" s="36"/>
    </row>
    <row r="44" spans="1:5" x14ac:dyDescent="0.25">
      <c r="A44" s="36" t="s">
        <v>22</v>
      </c>
      <c r="B44" s="36"/>
      <c r="C44" s="36"/>
      <c r="D44" s="36"/>
      <c r="E44" s="36"/>
    </row>
    <row r="45" spans="1:5" ht="31.5" customHeight="1" x14ac:dyDescent="0.25">
      <c r="A45" s="36" t="s">
        <v>46</v>
      </c>
      <c r="B45" s="36"/>
      <c r="C45" s="36"/>
      <c r="D45" s="36"/>
      <c r="E45" s="36"/>
    </row>
    <row r="46" spans="1:5" x14ac:dyDescent="0.25">
      <c r="A46" s="36" t="s">
        <v>20</v>
      </c>
      <c r="B46" s="36"/>
      <c r="C46" s="36"/>
      <c r="D46" s="36"/>
      <c r="E46" s="36"/>
    </row>
    <row r="47" spans="1:5" x14ac:dyDescent="0.25">
      <c r="A47" s="47" t="s">
        <v>6</v>
      </c>
      <c r="B47" s="47"/>
      <c r="C47" s="47"/>
      <c r="D47" s="47"/>
      <c r="E47" s="47"/>
    </row>
    <row r="48" spans="1:5" x14ac:dyDescent="0.25">
      <c r="A48" s="36" t="s">
        <v>20</v>
      </c>
      <c r="B48" s="36"/>
      <c r="C48" s="36"/>
      <c r="D48" s="36"/>
      <c r="E48" s="36"/>
    </row>
    <row r="49" spans="1:5" x14ac:dyDescent="0.25">
      <c r="A49" s="48" t="s">
        <v>48</v>
      </c>
      <c r="B49" s="48"/>
      <c r="C49" s="48"/>
      <c r="D49" s="48"/>
      <c r="E49" s="48"/>
    </row>
    <row r="50" spans="1:5" ht="11.25" customHeight="1" x14ac:dyDescent="0.25">
      <c r="B50" s="46" t="s">
        <v>21</v>
      </c>
      <c r="C50" s="46"/>
      <c r="D50" s="46"/>
      <c r="E50" s="8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48" t="s">
        <v>49</v>
      </c>
      <c r="B52" s="48"/>
      <c r="C52" s="48"/>
      <c r="D52" s="48"/>
      <c r="E52" s="48"/>
    </row>
    <row r="53" spans="1:5" ht="11.25" customHeight="1" x14ac:dyDescent="0.25">
      <c r="B53" s="46" t="s">
        <v>21</v>
      </c>
      <c r="C53" s="46"/>
      <c r="D53" s="46"/>
      <c r="E53" s="8" t="s">
        <v>7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E49"/>
    <mergeCell ref="A52:E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40" zoomScaleNormal="100" zoomScaleSheetLayoutView="100" workbookViewId="0">
      <selection activeCell="C61" sqref="C61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39" t="s">
        <v>12</v>
      </c>
      <c r="B1" s="39"/>
      <c r="C1" s="39"/>
      <c r="D1" s="39"/>
      <c r="E1" s="39"/>
    </row>
    <row r="2" spans="1:5" ht="31.5" customHeight="1" x14ac:dyDescent="0.3">
      <c r="A2" s="37" t="s">
        <v>13</v>
      </c>
      <c r="B2" s="38"/>
      <c r="C2" s="38"/>
      <c r="D2" s="38"/>
      <c r="E2" s="38"/>
    </row>
    <row r="3" spans="1:5" x14ac:dyDescent="0.25">
      <c r="A3" s="19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42" t="s">
        <v>54</v>
      </c>
      <c r="E4" s="42"/>
    </row>
    <row r="5" spans="1:5" x14ac:dyDescent="0.25">
      <c r="A5" s="1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0" t="s">
        <v>37</v>
      </c>
      <c r="B7" s="40"/>
      <c r="C7" s="40"/>
      <c r="D7" s="40"/>
      <c r="E7" s="40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5"/>
      <c r="B9" s="35"/>
      <c r="C9" s="35"/>
      <c r="D9" s="35"/>
      <c r="E9" s="35"/>
    </row>
    <row r="10" spans="1:5" x14ac:dyDescent="0.25">
      <c r="A10" s="36" t="s">
        <v>38</v>
      </c>
      <c r="B10" s="36"/>
      <c r="C10" s="36"/>
      <c r="D10" s="36"/>
      <c r="E10" s="36"/>
    </row>
    <row r="11" spans="1:5" ht="24.75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35"/>
      <c r="B12" s="35"/>
      <c r="C12" s="35"/>
      <c r="D12" s="35"/>
      <c r="E12" s="35"/>
    </row>
    <row r="13" spans="1:5" x14ac:dyDescent="0.25">
      <c r="A13" s="36" t="s">
        <v>39</v>
      </c>
      <c r="B13" s="36"/>
      <c r="C13" s="36"/>
      <c r="D13" s="36"/>
      <c r="E13" s="36"/>
    </row>
    <row r="14" spans="1:5" x14ac:dyDescent="0.25">
      <c r="A14" s="41" t="s">
        <v>17</v>
      </c>
      <c r="B14" s="35"/>
      <c r="C14" s="35"/>
      <c r="D14" s="35"/>
      <c r="E14" s="35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1" t="s">
        <v>2</v>
      </c>
      <c r="B17" s="35"/>
      <c r="C17" s="35"/>
      <c r="D17" s="35"/>
      <c r="E17" s="35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1" t="s">
        <v>18</v>
      </c>
      <c r="B20" s="35"/>
      <c r="C20" s="35"/>
      <c r="D20" s="35"/>
      <c r="E20" s="35"/>
    </row>
    <row r="21" spans="1:7" x14ac:dyDescent="0.25">
      <c r="A21" s="35"/>
      <c r="B21" s="35"/>
      <c r="C21" s="35"/>
      <c r="D21" s="35"/>
      <c r="E21" s="35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35"/>
      <c r="B23" s="35"/>
      <c r="C23" s="35"/>
      <c r="D23" s="35"/>
      <c r="E23" s="35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45" t="s">
        <v>41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274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953.52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1849.5</v>
      </c>
    </row>
    <row r="30" spans="1:7" ht="39.6" x14ac:dyDescent="0.25">
      <c r="A30" s="9" t="s">
        <v>42</v>
      </c>
      <c r="B30" s="11" t="s">
        <v>59</v>
      </c>
      <c r="C30" s="3" t="s">
        <v>5</v>
      </c>
      <c r="D30" s="3">
        <v>2.0499999999999998</v>
      </c>
      <c r="E30" s="10">
        <f>D30*F26*G26</f>
        <v>1685.1</v>
      </c>
    </row>
    <row r="31" spans="1:7" ht="39.6" x14ac:dyDescent="0.25">
      <c r="A31" s="9" t="s">
        <v>43</v>
      </c>
      <c r="B31" s="11" t="s">
        <v>59</v>
      </c>
      <c r="C31" s="3" t="s">
        <v>5</v>
      </c>
      <c r="D31" s="3">
        <v>1.55</v>
      </c>
      <c r="E31" s="10">
        <f>D31*F26*G26</f>
        <v>1274.0999999999999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55.2" x14ac:dyDescent="0.25">
      <c r="A33" s="9" t="s">
        <v>28</v>
      </c>
      <c r="B33" s="11" t="s">
        <v>60</v>
      </c>
      <c r="C33" s="3" t="s">
        <v>5</v>
      </c>
      <c r="D33" s="3">
        <v>0.91</v>
      </c>
      <c r="E33" s="10">
        <f>D33*F26*G26</f>
        <v>748.02</v>
      </c>
    </row>
    <row r="34" spans="1:5" ht="39.6" x14ac:dyDescent="0.25">
      <c r="A34" s="9" t="s">
        <v>27</v>
      </c>
      <c r="B34" s="11" t="s">
        <v>60</v>
      </c>
      <c r="C34" s="3" t="s">
        <v>5</v>
      </c>
      <c r="D34" s="3">
        <v>0.38</v>
      </c>
      <c r="E34" s="10">
        <f>D34*F26*G26</f>
        <v>312.36</v>
      </c>
    </row>
    <row r="35" spans="1:5" ht="55.2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2</v>
      </c>
      <c r="E36" s="10">
        <f>D36*F26*G26</f>
        <v>1644</v>
      </c>
    </row>
    <row r="37" spans="1:5" ht="16.2" thickBot="1" x14ac:dyDescent="0.35">
      <c r="A37" s="25" t="s">
        <v>47</v>
      </c>
      <c r="B37" s="26" t="s">
        <v>34</v>
      </c>
      <c r="C37" s="27" t="s">
        <v>5</v>
      </c>
      <c r="D37" s="27">
        <v>2.1</v>
      </c>
      <c r="E37" s="28">
        <f>D37*F26*G26</f>
        <v>1726.1999999999998</v>
      </c>
    </row>
    <row r="38" spans="1:5" ht="16.2" thickBot="1" x14ac:dyDescent="0.35">
      <c r="A38" s="25" t="s">
        <v>50</v>
      </c>
      <c r="B38" s="26" t="s">
        <v>55</v>
      </c>
      <c r="C38" s="27" t="s">
        <v>52</v>
      </c>
      <c r="D38" s="27"/>
      <c r="E38" s="28">
        <v>1140.0999999999999</v>
      </c>
    </row>
    <row r="39" spans="1:5" ht="27.6" x14ac:dyDescent="0.25">
      <c r="A39" s="9" t="s">
        <v>56</v>
      </c>
      <c r="B39" s="22" t="s">
        <v>57</v>
      </c>
      <c r="C39" s="23" t="s">
        <v>58</v>
      </c>
      <c r="D39" s="23">
        <v>4</v>
      </c>
      <c r="E39" s="24">
        <f>D39*126.7</f>
        <v>506.8</v>
      </c>
    </row>
    <row r="40" spans="1:5" x14ac:dyDescent="0.25">
      <c r="A40" s="9"/>
      <c r="B40" s="11"/>
      <c r="C40" s="3"/>
      <c r="D40" s="3"/>
      <c r="E40" s="10"/>
    </row>
    <row r="41" spans="1:5" s="17" customFormat="1" x14ac:dyDescent="0.25">
      <c r="A41" s="13" t="s">
        <v>36</v>
      </c>
      <c r="B41" s="14"/>
      <c r="C41" s="15"/>
      <c r="D41" s="15"/>
      <c r="E41" s="16">
        <f>SUM(E28:E40)</f>
        <v>11962.999999999998</v>
      </c>
    </row>
    <row r="43" spans="1:5" ht="31.5" customHeight="1" x14ac:dyDescent="0.25">
      <c r="A43" s="36" t="s">
        <v>66</v>
      </c>
      <c r="B43" s="36"/>
      <c r="C43" s="36"/>
      <c r="D43" s="36"/>
      <c r="E43" s="36"/>
    </row>
    <row r="44" spans="1:5" ht="30" customHeight="1" x14ac:dyDescent="0.25">
      <c r="A44" s="36" t="s">
        <v>23</v>
      </c>
      <c r="B44" s="36"/>
      <c r="C44" s="36"/>
      <c r="D44" s="36"/>
      <c r="E44" s="36"/>
    </row>
    <row r="45" spans="1:5" x14ac:dyDescent="0.25">
      <c r="A45" s="36" t="s">
        <v>22</v>
      </c>
      <c r="B45" s="36"/>
      <c r="C45" s="36"/>
      <c r="D45" s="36"/>
      <c r="E45" s="36"/>
    </row>
    <row r="46" spans="1:5" x14ac:dyDescent="0.25">
      <c r="A46" s="36" t="s">
        <v>46</v>
      </c>
      <c r="B46" s="36"/>
      <c r="C46" s="36"/>
      <c r="D46" s="36"/>
      <c r="E46" s="36"/>
    </row>
    <row r="47" spans="1:5" x14ac:dyDescent="0.25">
      <c r="A47" s="36" t="s">
        <v>20</v>
      </c>
      <c r="B47" s="36"/>
      <c r="C47" s="36"/>
      <c r="D47" s="36"/>
      <c r="E47" s="36"/>
    </row>
    <row r="48" spans="1:5" x14ac:dyDescent="0.25">
      <c r="A48" s="47" t="s">
        <v>6</v>
      </c>
      <c r="B48" s="47"/>
      <c r="C48" s="47"/>
      <c r="D48" s="47"/>
      <c r="E48" s="47"/>
    </row>
    <row r="49" spans="1:5" x14ac:dyDescent="0.25">
      <c r="A49" s="36" t="s">
        <v>20</v>
      </c>
      <c r="B49" s="36"/>
      <c r="C49" s="36"/>
      <c r="D49" s="36"/>
      <c r="E49" s="36"/>
    </row>
    <row r="50" spans="1:5" x14ac:dyDescent="0.25">
      <c r="A50" s="48" t="s">
        <v>48</v>
      </c>
      <c r="B50" s="48"/>
      <c r="C50" s="48"/>
      <c r="D50" s="48"/>
      <c r="E50" s="48"/>
    </row>
    <row r="51" spans="1:5" x14ac:dyDescent="0.25">
      <c r="B51" s="46" t="s">
        <v>21</v>
      </c>
      <c r="C51" s="46"/>
      <c r="D51" s="46"/>
      <c r="E51" s="8" t="s">
        <v>7</v>
      </c>
    </row>
    <row r="52" spans="1:5" x14ac:dyDescent="0.25">
      <c r="A52" s="20"/>
      <c r="B52" s="20"/>
      <c r="C52" s="20"/>
      <c r="D52" s="20"/>
      <c r="E52" s="20"/>
    </row>
    <row r="53" spans="1:5" x14ac:dyDescent="0.25">
      <c r="A53" s="48" t="s">
        <v>49</v>
      </c>
      <c r="B53" s="48"/>
      <c r="C53" s="48"/>
      <c r="D53" s="48"/>
      <c r="E53" s="48"/>
    </row>
    <row r="54" spans="1:5" x14ac:dyDescent="0.25">
      <c r="B54" s="46" t="s">
        <v>21</v>
      </c>
      <c r="C54" s="46"/>
      <c r="D54" s="46"/>
      <c r="E54" s="8" t="s">
        <v>7</v>
      </c>
    </row>
    <row r="57" spans="1:5" x14ac:dyDescent="0.25">
      <c r="A57" s="17" t="s">
        <v>61</v>
      </c>
    </row>
    <row r="58" spans="1:5" x14ac:dyDescent="0.25">
      <c r="A58" s="2" t="s">
        <v>62</v>
      </c>
      <c r="B58" s="31">
        <v>9338.11</v>
      </c>
    </row>
    <row r="59" spans="1:5" ht="15.6" x14ac:dyDescent="0.3">
      <c r="A59" s="32" t="s">
        <v>63</v>
      </c>
      <c r="B59" s="33">
        <v>27208.2</v>
      </c>
    </row>
    <row r="60" spans="1:5" x14ac:dyDescent="0.25">
      <c r="A60" s="2" t="s">
        <v>64</v>
      </c>
      <c r="B60" s="33">
        <v>26877.11</v>
      </c>
    </row>
    <row r="61" spans="1:5" x14ac:dyDescent="0.25">
      <c r="A61" s="34" t="s">
        <v>65</v>
      </c>
      <c r="B61" s="31">
        <f>B58+B60-('1 кв.'!E40+'2 кв.'!E41)</f>
        <v>14873.200000000004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topLeftCell="A37" zoomScaleNormal="100" zoomScaleSheetLayoutView="100" workbookViewId="0">
      <selection activeCell="A42" sqref="A4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39" t="s">
        <v>12</v>
      </c>
      <c r="B1" s="39"/>
      <c r="C1" s="39"/>
      <c r="D1" s="39"/>
      <c r="E1" s="39"/>
    </row>
    <row r="2" spans="1:5" ht="33.75" customHeight="1" x14ac:dyDescent="0.3">
      <c r="A2" s="37" t="s">
        <v>13</v>
      </c>
      <c r="B2" s="38"/>
      <c r="C2" s="38"/>
      <c r="D2" s="38"/>
      <c r="E2" s="38"/>
    </row>
    <row r="3" spans="1:5" x14ac:dyDescent="0.25">
      <c r="A3" s="29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42" t="s">
        <v>67</v>
      </c>
      <c r="E4" s="42"/>
    </row>
    <row r="5" spans="1:5" x14ac:dyDescent="0.25">
      <c r="A5" s="2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0" t="s">
        <v>37</v>
      </c>
      <c r="B7" s="40"/>
      <c r="C7" s="40"/>
      <c r="D7" s="40"/>
      <c r="E7" s="40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5"/>
      <c r="B9" s="35"/>
      <c r="C9" s="35"/>
      <c r="D9" s="35"/>
      <c r="E9" s="35"/>
    </row>
    <row r="10" spans="1:5" x14ac:dyDescent="0.25">
      <c r="A10" s="36" t="s">
        <v>38</v>
      </c>
      <c r="B10" s="36"/>
      <c r="C10" s="36"/>
      <c r="D10" s="36"/>
      <c r="E10" s="36"/>
    </row>
    <row r="11" spans="1:5" ht="30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35"/>
      <c r="B12" s="35"/>
      <c r="C12" s="35"/>
      <c r="D12" s="35"/>
      <c r="E12" s="35"/>
    </row>
    <row r="13" spans="1:5" ht="30.75" customHeight="1" x14ac:dyDescent="0.25">
      <c r="A13" s="36" t="s">
        <v>39</v>
      </c>
      <c r="B13" s="36"/>
      <c r="C13" s="36"/>
      <c r="D13" s="36"/>
      <c r="E13" s="36"/>
    </row>
    <row r="14" spans="1:5" x14ac:dyDescent="0.25">
      <c r="A14" s="41" t="s">
        <v>17</v>
      </c>
      <c r="B14" s="35"/>
      <c r="C14" s="35"/>
      <c r="D14" s="35"/>
      <c r="E14" s="35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1" t="s">
        <v>2</v>
      </c>
      <c r="B17" s="35"/>
      <c r="C17" s="35"/>
      <c r="D17" s="35"/>
      <c r="E17" s="35"/>
    </row>
    <row r="18" spans="1:7" ht="11.25" customHeight="1" x14ac:dyDescent="0.25">
      <c r="A18" s="30"/>
      <c r="B18" s="29"/>
      <c r="C18" s="29"/>
      <c r="D18" s="29"/>
      <c r="E18" s="29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1" t="s">
        <v>18</v>
      </c>
      <c r="B20" s="35"/>
      <c r="C20" s="35"/>
      <c r="D20" s="35"/>
      <c r="E20" s="35"/>
    </row>
    <row r="21" spans="1:7" x14ac:dyDescent="0.25">
      <c r="A21" s="35"/>
      <c r="B21" s="35"/>
      <c r="C21" s="35"/>
      <c r="D21" s="35"/>
      <c r="E21" s="35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35"/>
      <c r="B23" s="35"/>
      <c r="C23" s="35"/>
      <c r="D23" s="35"/>
      <c r="E23" s="35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45" t="s">
        <v>41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274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953.52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1923.48</v>
      </c>
    </row>
    <row r="30" spans="1:7" ht="39.6" x14ac:dyDescent="0.25">
      <c r="A30" s="9" t="s">
        <v>42</v>
      </c>
      <c r="B30" s="11" t="s">
        <v>59</v>
      </c>
      <c r="C30" s="3" t="s">
        <v>5</v>
      </c>
      <c r="D30" s="3">
        <v>2.0499999999999998</v>
      </c>
      <c r="E30" s="10">
        <f>D30*F26*G26</f>
        <v>1685.1</v>
      </c>
    </row>
    <row r="31" spans="1:7" ht="39.6" x14ac:dyDescent="0.25">
      <c r="A31" s="9" t="s">
        <v>43</v>
      </c>
      <c r="B31" s="11" t="s">
        <v>59</v>
      </c>
      <c r="C31" s="3" t="s">
        <v>5</v>
      </c>
      <c r="D31" s="3">
        <v>1.55</v>
      </c>
      <c r="E31" s="10">
        <f>D31*F26*G26</f>
        <v>1274.0999999999999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55.2" x14ac:dyDescent="0.25">
      <c r="A33" s="9" t="s">
        <v>28</v>
      </c>
      <c r="B33" s="11" t="s">
        <v>60</v>
      </c>
      <c r="C33" s="3" t="s">
        <v>5</v>
      </c>
      <c r="D33" s="3">
        <v>0.91</v>
      </c>
      <c r="E33" s="10">
        <f>D33*F26*G26</f>
        <v>748.02</v>
      </c>
    </row>
    <row r="34" spans="1:5" ht="39.6" x14ac:dyDescent="0.25">
      <c r="A34" s="9" t="s">
        <v>27</v>
      </c>
      <c r="B34" s="11" t="s">
        <v>60</v>
      </c>
      <c r="C34" s="3" t="s">
        <v>5</v>
      </c>
      <c r="D34" s="3">
        <v>0.38</v>
      </c>
      <c r="E34" s="10">
        <f>D34*F26*G26</f>
        <v>312.36</v>
      </c>
    </row>
    <row r="35" spans="1:5" ht="55.2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2</v>
      </c>
      <c r="E36" s="10">
        <f>D36*F26*G26</f>
        <v>1644</v>
      </c>
    </row>
    <row r="37" spans="1:5" ht="16.2" thickBot="1" x14ac:dyDescent="0.35">
      <c r="A37" s="25" t="s">
        <v>47</v>
      </c>
      <c r="B37" s="26" t="s">
        <v>34</v>
      </c>
      <c r="C37" s="27" t="s">
        <v>5</v>
      </c>
      <c r="D37" s="27">
        <v>2.1</v>
      </c>
      <c r="E37" s="28">
        <f>D37*F26*G26</f>
        <v>1726.1999999999998</v>
      </c>
    </row>
    <row r="38" spans="1:5" ht="16.2" thickBot="1" x14ac:dyDescent="0.35">
      <c r="A38" s="25" t="s">
        <v>50</v>
      </c>
      <c r="B38" s="26" t="s">
        <v>68</v>
      </c>
      <c r="C38" s="27" t="s">
        <v>52</v>
      </c>
      <c r="D38" s="27"/>
      <c r="E38" s="28">
        <v>6029.6</v>
      </c>
    </row>
    <row r="39" spans="1:5" x14ac:dyDescent="0.25">
      <c r="A39" s="9" t="s">
        <v>69</v>
      </c>
      <c r="B39" s="22" t="s">
        <v>74</v>
      </c>
      <c r="C39" s="23" t="s">
        <v>58</v>
      </c>
      <c r="D39" s="23">
        <v>0.66</v>
      </c>
      <c r="E39" s="24">
        <f>D39*126.7</f>
        <v>83.622</v>
      </c>
    </row>
    <row r="40" spans="1:5" x14ac:dyDescent="0.25">
      <c r="A40" s="9" t="s">
        <v>77</v>
      </c>
      <c r="B40" s="22" t="s">
        <v>74</v>
      </c>
      <c r="C40" s="23" t="s">
        <v>58</v>
      </c>
      <c r="D40" s="23">
        <v>32.5</v>
      </c>
      <c r="E40" s="24">
        <f t="shared" ref="E40:E43" si="0">D40*126.7</f>
        <v>4117.75</v>
      </c>
    </row>
    <row r="41" spans="1:5" ht="27.6" x14ac:dyDescent="0.25">
      <c r="A41" s="9" t="s">
        <v>71</v>
      </c>
      <c r="B41" s="22" t="s">
        <v>75</v>
      </c>
      <c r="C41" s="23" t="s">
        <v>58</v>
      </c>
      <c r="D41" s="23">
        <v>3</v>
      </c>
      <c r="E41" s="24">
        <f>D41*126.7</f>
        <v>380.1</v>
      </c>
    </row>
    <row r="42" spans="1:5" ht="27.6" x14ac:dyDescent="0.25">
      <c r="A42" s="9" t="s">
        <v>72</v>
      </c>
      <c r="B42" s="22" t="s">
        <v>75</v>
      </c>
      <c r="C42" s="23" t="s">
        <v>58</v>
      </c>
      <c r="D42" s="23">
        <v>3</v>
      </c>
      <c r="E42" s="24">
        <f t="shared" si="0"/>
        <v>380.1</v>
      </c>
    </row>
    <row r="43" spans="1:5" x14ac:dyDescent="0.25">
      <c r="A43" s="9" t="s">
        <v>73</v>
      </c>
      <c r="B43" s="22" t="s">
        <v>75</v>
      </c>
      <c r="C43" s="23" t="s">
        <v>58</v>
      </c>
      <c r="D43" s="23">
        <v>4</v>
      </c>
      <c r="E43" s="24">
        <f t="shared" si="0"/>
        <v>506.8</v>
      </c>
    </row>
    <row r="44" spans="1:5" x14ac:dyDescent="0.25">
      <c r="A44" s="9" t="s">
        <v>70</v>
      </c>
      <c r="B44" s="22" t="s">
        <v>75</v>
      </c>
      <c r="C44" s="23" t="s">
        <v>58</v>
      </c>
      <c r="D44" s="23">
        <v>8</v>
      </c>
      <c r="E44" s="24">
        <f>D44*126.7</f>
        <v>1013.6</v>
      </c>
    </row>
    <row r="45" spans="1:5" x14ac:dyDescent="0.25">
      <c r="A45" s="9"/>
      <c r="B45" s="11"/>
      <c r="C45" s="3"/>
      <c r="D45" s="3"/>
      <c r="E45" s="10"/>
    </row>
    <row r="46" spans="1:5" s="17" customFormat="1" x14ac:dyDescent="0.25">
      <c r="A46" s="13" t="s">
        <v>36</v>
      </c>
      <c r="B46" s="14"/>
      <c r="C46" s="15"/>
      <c r="D46" s="15"/>
      <c r="E46" s="16">
        <f>SUM(E28:E45)</f>
        <v>22901.651999999995</v>
      </c>
    </row>
    <row r="48" spans="1:5" ht="30.75" customHeight="1" x14ac:dyDescent="0.25">
      <c r="A48" s="36" t="s">
        <v>76</v>
      </c>
      <c r="B48" s="36"/>
      <c r="C48" s="36"/>
      <c r="D48" s="36"/>
      <c r="E48" s="36"/>
    </row>
    <row r="49" spans="1:5" ht="30.75" customHeight="1" x14ac:dyDescent="0.25">
      <c r="A49" s="36" t="s">
        <v>23</v>
      </c>
      <c r="B49" s="36"/>
      <c r="C49" s="36"/>
      <c r="D49" s="36"/>
      <c r="E49" s="36"/>
    </row>
    <row r="50" spans="1:5" x14ac:dyDescent="0.25">
      <c r="A50" s="36" t="s">
        <v>22</v>
      </c>
      <c r="B50" s="36"/>
      <c r="C50" s="36"/>
      <c r="D50" s="36"/>
      <c r="E50" s="36"/>
    </row>
    <row r="51" spans="1:5" ht="30" customHeight="1" x14ac:dyDescent="0.25">
      <c r="A51" s="36" t="s">
        <v>46</v>
      </c>
      <c r="B51" s="36"/>
      <c r="C51" s="36"/>
      <c r="D51" s="36"/>
      <c r="E51" s="36"/>
    </row>
    <row r="52" spans="1:5" x14ac:dyDescent="0.25">
      <c r="A52" s="36" t="s">
        <v>20</v>
      </c>
      <c r="B52" s="36"/>
      <c r="C52" s="36"/>
      <c r="D52" s="36"/>
      <c r="E52" s="36"/>
    </row>
    <row r="53" spans="1:5" x14ac:dyDescent="0.25">
      <c r="A53" s="47" t="s">
        <v>6</v>
      </c>
      <c r="B53" s="47"/>
      <c r="C53" s="47"/>
      <c r="D53" s="47"/>
      <c r="E53" s="47"/>
    </row>
    <row r="54" spans="1:5" x14ac:dyDescent="0.25">
      <c r="A54" s="36" t="s">
        <v>20</v>
      </c>
      <c r="B54" s="36"/>
      <c r="C54" s="36"/>
      <c r="D54" s="36"/>
      <c r="E54" s="36"/>
    </row>
    <row r="55" spans="1:5" x14ac:dyDescent="0.25">
      <c r="A55" s="48" t="s">
        <v>48</v>
      </c>
      <c r="B55" s="48"/>
      <c r="C55" s="48"/>
      <c r="D55" s="48"/>
      <c r="E55" s="48"/>
    </row>
    <row r="56" spans="1:5" x14ac:dyDescent="0.25">
      <c r="B56" s="46" t="s">
        <v>21</v>
      </c>
      <c r="C56" s="46"/>
      <c r="D56" s="46"/>
      <c r="E56" s="8" t="s">
        <v>7</v>
      </c>
    </row>
    <row r="57" spans="1:5" x14ac:dyDescent="0.25">
      <c r="A57" s="30"/>
      <c r="B57" s="30"/>
      <c r="C57" s="30"/>
      <c r="D57" s="30"/>
      <c r="E57" s="30"/>
    </row>
    <row r="58" spans="1:5" x14ac:dyDescent="0.25">
      <c r="A58" s="48" t="s">
        <v>49</v>
      </c>
      <c r="B58" s="48"/>
      <c r="C58" s="48"/>
      <c r="D58" s="48"/>
      <c r="E58" s="48"/>
    </row>
    <row r="59" spans="1:5" x14ac:dyDescent="0.25">
      <c r="B59" s="46" t="s">
        <v>21</v>
      </c>
      <c r="C59" s="46"/>
      <c r="D59" s="46"/>
      <c r="E59" s="8" t="s">
        <v>7</v>
      </c>
    </row>
    <row r="62" spans="1:5" x14ac:dyDescent="0.25">
      <c r="A62" s="17" t="s">
        <v>61</v>
      </c>
    </row>
    <row r="63" spans="1:5" x14ac:dyDescent="0.25">
      <c r="A63" s="2" t="s">
        <v>62</v>
      </c>
      <c r="B63" s="31">
        <v>9338.11</v>
      </c>
    </row>
    <row r="64" spans="1:5" ht="15.6" x14ac:dyDescent="0.3">
      <c r="A64" s="32" t="s">
        <v>63</v>
      </c>
      <c r="B64" s="33">
        <v>41387.730000000003</v>
      </c>
    </row>
    <row r="65" spans="1:2" x14ac:dyDescent="0.25">
      <c r="A65" s="2" t="s">
        <v>64</v>
      </c>
      <c r="B65" s="33">
        <v>41031.97</v>
      </c>
    </row>
    <row r="66" spans="1:2" x14ac:dyDescent="0.25">
      <c r="A66" s="34" t="s">
        <v>65</v>
      </c>
      <c r="B66" s="31">
        <f>B63+B65-('1 кв.'!E40+'2 кв.'!E41+E46)</f>
        <v>6126.4080000000104</v>
      </c>
    </row>
  </sheetData>
  <mergeCells count="34">
    <mergeCell ref="A55:E55"/>
    <mergeCell ref="B56:D56"/>
    <mergeCell ref="A58:E58"/>
    <mergeCell ref="B59:D59"/>
    <mergeCell ref="A49:E49"/>
    <mergeCell ref="A50:E50"/>
    <mergeCell ref="A51:E51"/>
    <mergeCell ref="A52:E52"/>
    <mergeCell ref="A53:E53"/>
    <mergeCell ref="A54:E54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2016-10-28T13:38:37Z</dcterms:modified>
</cp:coreProperties>
</file>