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кв.'!$A$86</definedName>
    <definedName name="_edn2" localSheetId="0">'1 кв.'!$A$88</definedName>
    <definedName name="_edn3" localSheetId="0">'1 кв.'!$A$89</definedName>
    <definedName name="_edn4" localSheetId="0">'1 кв.'!$A$90</definedName>
    <definedName name="_ednref1" localSheetId="0">'1 кв.'!#REF!</definedName>
    <definedName name="_ednref2" localSheetId="0">'1 кв.'!$A$59</definedName>
    <definedName name="_ednref3" localSheetId="0">'1 кв.'!$D$58</definedName>
    <definedName name="_ednref4" localSheetId="0">'1 кв.'!$D$59</definedName>
    <definedName name="_xlnm.Print_Area" localSheetId="0">'1 кв.'!$A$1:$E$58</definedName>
    <definedName name="_xlnm.Print_Area" localSheetId="1">'2 кв.'!$A$1:$E$66</definedName>
  </definedNames>
  <calcPr calcId="145621"/>
</workbook>
</file>

<file path=xl/calcChain.xml><?xml version="1.0" encoding="utf-8"?>
<calcChain xmlns="http://schemas.openxmlformats.org/spreadsheetml/2006/main">
  <c r="G29" i="2" l="1"/>
  <c r="G30" i="2"/>
  <c r="G31" i="2"/>
  <c r="G32" i="2"/>
  <c r="G33" i="2"/>
  <c r="G34" i="2"/>
  <c r="G35" i="2"/>
  <c r="G36" i="2"/>
  <c r="G37" i="2"/>
  <c r="G38" i="2"/>
  <c r="G39" i="2"/>
  <c r="G40" i="2"/>
  <c r="G28" i="2"/>
  <c r="B64" i="2"/>
  <c r="E42" i="2" l="1"/>
  <c r="E41" i="1"/>
  <c r="E40" i="2"/>
  <c r="E39" i="2"/>
  <c r="E36" i="2"/>
  <c r="E35" i="2"/>
  <c r="E34" i="2"/>
  <c r="E33" i="2"/>
  <c r="E32" i="2"/>
  <c r="E31" i="2"/>
  <c r="E30" i="2"/>
  <c r="E29" i="2"/>
  <c r="E28" i="2"/>
  <c r="E45" i="2" l="1"/>
  <c r="B65" i="2" s="1"/>
  <c r="E36" i="1"/>
  <c r="E29" i="1"/>
  <c r="E34" i="1" l="1"/>
  <c r="E33" i="1"/>
  <c r="E40" i="1" l="1"/>
  <c r="E39" i="1"/>
  <c r="E35" i="1"/>
  <c r="E32" i="1" l="1"/>
  <c r="E31" i="1"/>
  <c r="E30" i="1"/>
  <c r="E28" i="1" l="1"/>
  <c r="E44" i="1" s="1"/>
</calcChain>
</file>

<file path=xl/sharedStrings.xml><?xml version="1.0" encoding="utf-8"?>
<sst xmlns="http://schemas.openxmlformats.org/spreadsheetml/2006/main" count="171" uniqueCount="74">
  <si>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</si>
  <si>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</si>
  <si>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</si>
  <si>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</si>
  <si>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</si>
  <si>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</si>
  <si>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</si>
  <si>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</si>
  <si>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</si>
  <si>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</si>
  <si>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</si>
  <si>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</si>
  <si>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</si>
  <si>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</si>
  <si>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</si>
  <si>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</si>
  <si>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</si>
  <si>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</si>
  <si>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</si>
  <si>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</si>
  <si>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</si>
  <si>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</si>
  <si>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</si>
  <si>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</si>
  <si>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</si>
  <si>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</si>
  <si>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</si>
  <si>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</si>
  <si>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</si>
  <si>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</si>
  <si>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</si>
  <si>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</si>
  <si>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</si>
  <si>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</si>
  <si>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</si>
  <si>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</si>
  <si>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</si>
  <si>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</si>
  <si>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</si>
  <si>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</si>
  <si>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</si>
  <si>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</si>
  <si>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</si>
  <si>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пер.Шмидта,7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</si>
  <si>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Артюшенко Сергея Ивановича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</si>
  <si>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 от 08.02.2015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</si>
  <si>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</si>
  <si>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</si>
  <si>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Обслуживание ОПУ ГВС</t>
  </si>
  <si>
    <t>Обслуживание ОПУ ХВС</t>
  </si>
  <si>
    <t>Спиливание деревьев, погрузка (кв.43)</t>
  </si>
  <si>
    <t>март</t>
  </si>
  <si>
    <t>ч/час</t>
  </si>
  <si>
    <t>Стоимость материалов</t>
  </si>
  <si>
    <t>1 квартал</t>
  </si>
  <si>
    <t>руб.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</si>
  <si>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</si>
  <si>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</si>
  <si>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Артюшенко С.И.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</si>
  <si>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семнадцать тысяч семьдесят три ( прописью) рубля 84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</si>
  <si>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</si>
  <si>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</si>
  <si>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Замена кранов ГВС И ХВС (кв.3)</t>
  </si>
  <si>
    <t>май</t>
  </si>
  <si>
    <t>2 квартал</t>
  </si>
  <si>
    <t>на начал года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</si>
  <si>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</si>
  <si>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</si>
  <si>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</si>
  <si>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</si>
  <si>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</si>
  <si>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</si>
  <si>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</si>
  <si>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семь тысяч пятьсот семьдесят шесть (прописью) рублей 50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</si>
</sst>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7" zoomScaleNormal="100" zoomScaleSheetLayoutView="100" workbookViewId="0">
      <selection activeCell="A41" sqref="A41:XFD4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2.25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56" t="s">
        <v>15</v>
      </c>
      <c r="E4" s="5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5" t="s">
        <v>43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ht="7.5" customHeight="1" x14ac:dyDescent="0.25">
      <c r="A9" s="48"/>
      <c r="B9" s="48"/>
      <c r="C9" s="48"/>
      <c r="D9" s="48"/>
      <c r="E9" s="48"/>
    </row>
    <row r="10" spans="1:5" x14ac:dyDescent="0.25">
      <c r="A10" s="44" t="s">
        <v>44</v>
      </c>
      <c r="B10" s="44"/>
      <c r="C10" s="44"/>
      <c r="D10" s="44"/>
      <c r="E10" s="44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8"/>
      <c r="B12" s="48"/>
      <c r="C12" s="48"/>
      <c r="D12" s="48"/>
      <c r="E12" s="48"/>
    </row>
    <row r="13" spans="1:5" ht="30.75" customHeight="1" x14ac:dyDescent="0.25">
      <c r="A13" s="44" t="s">
        <v>45</v>
      </c>
      <c r="B13" s="44"/>
      <c r="C13" s="44"/>
      <c r="D13" s="44"/>
      <c r="E13" s="44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4" t="s">
        <v>39</v>
      </c>
      <c r="B16" s="44"/>
      <c r="C16" s="44"/>
      <c r="D16" s="44"/>
      <c r="E16" s="44"/>
    </row>
    <row r="17" spans="1:7" ht="11.25" customHeight="1" x14ac:dyDescent="0.25">
      <c r="A17" s="51" t="s">
        <v>2</v>
      </c>
      <c r="B17" s="48"/>
      <c r="C17" s="48"/>
      <c r="D17" s="48"/>
      <c r="E17" s="4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4" t="s">
        <v>40</v>
      </c>
      <c r="B19" s="44"/>
      <c r="C19" s="44"/>
      <c r="D19" s="44"/>
      <c r="E19" s="44"/>
    </row>
    <row r="20" spans="1:7" ht="10.5" customHeight="1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4" t="s">
        <v>46</v>
      </c>
      <c r="B24" s="44"/>
      <c r="C24" s="44"/>
      <c r="D24" s="44"/>
      <c r="E24" s="44"/>
    </row>
    <row r="25" spans="1:7" ht="33.75" customHeight="1" x14ac:dyDescent="0.25">
      <c r="A25" s="47" t="s">
        <v>47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v>2800.7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16300.073999999997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18904.724999999999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16888.220999999998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12603.149999999998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5125.2809999999999</v>
      </c>
    </row>
    <row r="33" spans="1:6" x14ac:dyDescent="0.25">
      <c r="A33" s="9" t="s">
        <v>48</v>
      </c>
      <c r="B33" s="13" t="s">
        <v>34</v>
      </c>
      <c r="C33" s="3" t="s">
        <v>5</v>
      </c>
      <c r="D33" s="3">
        <v>0.53</v>
      </c>
      <c r="E33" s="10">
        <f>D33*F26*G26</f>
        <v>4453.1129999999994</v>
      </c>
    </row>
    <row r="34" spans="1:6" x14ac:dyDescent="0.25">
      <c r="A34" s="9" t="s">
        <v>49</v>
      </c>
      <c r="B34" s="13" t="s">
        <v>34</v>
      </c>
      <c r="C34" s="3" t="s">
        <v>5</v>
      </c>
      <c r="D34" s="3">
        <v>0.15</v>
      </c>
      <c r="E34" s="10">
        <f>D34*F26*G26</f>
        <v>1260.3149999999998</v>
      </c>
    </row>
    <row r="35" spans="1:6" ht="60" x14ac:dyDescent="0.25">
      <c r="A35" s="9" t="s">
        <v>28</v>
      </c>
      <c r="B35" s="11" t="s">
        <v>30</v>
      </c>
      <c r="C35" s="3" t="s">
        <v>5</v>
      </c>
      <c r="D35" s="3">
        <v>0.37</v>
      </c>
      <c r="E35" s="10">
        <f>D35*F26*G26</f>
        <v>3108.777</v>
      </c>
    </row>
    <row r="36" spans="1:6" ht="51" x14ac:dyDescent="0.25">
      <c r="A36" s="9" t="s">
        <v>27</v>
      </c>
      <c r="B36" s="11" t="s">
        <v>30</v>
      </c>
      <c r="C36" s="3" t="s">
        <v>5</v>
      </c>
      <c r="D36" s="3">
        <v>0.1</v>
      </c>
      <c r="E36" s="10">
        <f>D36*F26*G26</f>
        <v>840.21</v>
      </c>
    </row>
    <row r="37" spans="1:6" ht="60" x14ac:dyDescent="0.25">
      <c r="A37" s="9" t="s">
        <v>42</v>
      </c>
      <c r="B37" s="11" t="s">
        <v>35</v>
      </c>
      <c r="C37" s="3" t="s">
        <v>5</v>
      </c>
      <c r="D37" s="3">
        <v>0.26</v>
      </c>
      <c r="E37" s="10">
        <v>3300</v>
      </c>
    </row>
    <row r="38" spans="1:6" ht="38.25" x14ac:dyDescent="0.25">
      <c r="A38" s="9" t="s">
        <v>36</v>
      </c>
      <c r="B38" s="11" t="s">
        <v>37</v>
      </c>
      <c r="C38" s="3" t="s">
        <v>5</v>
      </c>
      <c r="D38" s="3">
        <v>0.32</v>
      </c>
      <c r="E38" s="10">
        <v>0</v>
      </c>
    </row>
    <row r="39" spans="1:6" x14ac:dyDescent="0.25">
      <c r="A39" s="9" t="s">
        <v>29</v>
      </c>
      <c r="B39" s="11" t="s">
        <v>41</v>
      </c>
      <c r="C39" s="3" t="s">
        <v>5</v>
      </c>
      <c r="D39" s="3">
        <v>0.63</v>
      </c>
      <c r="E39" s="10">
        <f>D39*F26*G26</f>
        <v>5293.3229999999994</v>
      </c>
    </row>
    <row r="40" spans="1:6" x14ac:dyDescent="0.25">
      <c r="A40" s="21" t="s">
        <v>38</v>
      </c>
      <c r="B40" s="22" t="s">
        <v>41</v>
      </c>
      <c r="C40" s="23" t="s">
        <v>5</v>
      </c>
      <c r="D40" s="23">
        <v>3.3</v>
      </c>
      <c r="E40" s="24">
        <f>D40*F26*G26</f>
        <v>27726.93</v>
      </c>
    </row>
    <row r="41" spans="1:6" ht="30.75" thickBot="1" x14ac:dyDescent="0.3">
      <c r="A41" s="25" t="s">
        <v>50</v>
      </c>
      <c r="B41" s="18" t="s">
        <v>51</v>
      </c>
      <c r="C41" s="19" t="s">
        <v>52</v>
      </c>
      <c r="D41" s="19">
        <v>8</v>
      </c>
      <c r="E41" s="20">
        <f>D41*118.42</f>
        <v>947.36</v>
      </c>
      <c r="F41" s="2">
        <v>118.42</v>
      </c>
    </row>
    <row r="42" spans="1:6" x14ac:dyDescent="0.25">
      <c r="A42" s="14" t="s">
        <v>53</v>
      </c>
      <c r="B42" s="15" t="s">
        <v>54</v>
      </c>
      <c r="C42" s="16" t="s">
        <v>55</v>
      </c>
      <c r="D42" s="16"/>
      <c r="E42" s="17">
        <v>322.36</v>
      </c>
    </row>
    <row r="43" spans="1:6" x14ac:dyDescent="0.25">
      <c r="A43" s="9"/>
      <c r="B43" s="11"/>
      <c r="C43" s="3"/>
      <c r="D43" s="3"/>
      <c r="E43" s="10"/>
    </row>
    <row r="44" spans="1:6" s="30" customFormat="1" ht="14.25" x14ac:dyDescent="0.2">
      <c r="A44" s="26" t="s">
        <v>56</v>
      </c>
      <c r="B44" s="27"/>
      <c r="C44" s="28"/>
      <c r="D44" s="28"/>
      <c r="E44" s="29">
        <f>SUM(E28:E43)</f>
        <v>117073.83900000001</v>
      </c>
    </row>
    <row r="46" spans="1:6" ht="42.75" customHeight="1" x14ac:dyDescent="0.25">
      <c r="A46" s="44" t="s">
        <v>59</v>
      </c>
      <c r="B46" s="44"/>
      <c r="C46" s="44"/>
      <c r="D46" s="44"/>
      <c r="E46" s="44"/>
    </row>
    <row r="47" spans="1:6" ht="30" customHeight="1" x14ac:dyDescent="0.25">
      <c r="A47" s="44" t="s">
        <v>23</v>
      </c>
      <c r="B47" s="44"/>
      <c r="C47" s="44"/>
      <c r="D47" s="44"/>
      <c r="E47" s="44"/>
    </row>
    <row r="48" spans="1:6" x14ac:dyDescent="0.25">
      <c r="A48" s="44" t="s">
        <v>22</v>
      </c>
      <c r="B48" s="44"/>
      <c r="C48" s="44"/>
      <c r="D48" s="44"/>
      <c r="E48" s="44"/>
    </row>
    <row r="49" spans="1:5" ht="31.5" customHeight="1" x14ac:dyDescent="0.25">
      <c r="A49" s="44" t="s">
        <v>60</v>
      </c>
      <c r="B49" s="44"/>
      <c r="C49" s="44"/>
      <c r="D49" s="44"/>
      <c r="E49" s="44"/>
    </row>
    <row r="50" spans="1:5" x14ac:dyDescent="0.25">
      <c r="A50" s="44" t="s">
        <v>20</v>
      </c>
      <c r="B50" s="44"/>
      <c r="C50" s="44"/>
      <c r="D50" s="44"/>
      <c r="E50" s="44"/>
    </row>
    <row r="51" spans="1:5" x14ac:dyDescent="0.25">
      <c r="A51" s="45" t="s">
        <v>6</v>
      </c>
      <c r="B51" s="45"/>
      <c r="C51" s="45"/>
      <c r="D51" s="45"/>
      <c r="E51" s="45"/>
    </row>
    <row r="52" spans="1:5" x14ac:dyDescent="0.25">
      <c r="A52" s="44" t="s">
        <v>20</v>
      </c>
      <c r="B52" s="44"/>
      <c r="C52" s="44"/>
      <c r="D52" s="44"/>
      <c r="E52" s="44"/>
    </row>
    <row r="53" spans="1:5" x14ac:dyDescent="0.25">
      <c r="A53" s="46" t="s">
        <v>57</v>
      </c>
      <c r="B53" s="46"/>
      <c r="C53" s="46"/>
      <c r="D53" s="46"/>
      <c r="E53" s="46"/>
    </row>
    <row r="54" spans="1:5" ht="11.25" customHeight="1" x14ac:dyDescent="0.25">
      <c r="B54" s="43" t="s">
        <v>21</v>
      </c>
      <c r="C54" s="43"/>
      <c r="D54" s="43"/>
      <c r="E54" s="8" t="s">
        <v>7</v>
      </c>
    </row>
    <row r="55" spans="1:5" x14ac:dyDescent="0.25">
      <c r="A55" s="6"/>
      <c r="B55" s="6"/>
      <c r="C55" s="6"/>
      <c r="D55" s="6"/>
      <c r="E55" s="6"/>
    </row>
    <row r="56" spans="1:5" x14ac:dyDescent="0.25">
      <c r="A56" s="46" t="s">
        <v>58</v>
      </c>
      <c r="B56" s="46"/>
      <c r="C56" s="46"/>
      <c r="D56" s="46"/>
      <c r="E56" s="46"/>
    </row>
    <row r="57" spans="1:5" ht="11.25" customHeight="1" x14ac:dyDescent="0.25">
      <c r="B57" s="43" t="s">
        <v>21</v>
      </c>
      <c r="C57" s="43"/>
      <c r="D57" s="43"/>
      <c r="E57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6:E46"/>
    <mergeCell ref="A47:E47"/>
    <mergeCell ref="B54:D54"/>
    <mergeCell ref="B57:D57"/>
    <mergeCell ref="A48:E48"/>
    <mergeCell ref="A49:E49"/>
    <mergeCell ref="A50:E50"/>
    <mergeCell ref="A51:E51"/>
    <mergeCell ref="A52:E52"/>
    <mergeCell ref="A53:E53"/>
    <mergeCell ref="A56:E5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44" zoomScaleNormal="100" zoomScaleSheetLayoutView="100" workbookViewId="0">
      <selection activeCell="F57" sqref="F57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3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56" t="s">
        <v>61</v>
      </c>
      <c r="E4" s="56"/>
    </row>
    <row r="5" spans="1:5" x14ac:dyDescent="0.25">
      <c r="A5" s="31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5" t="s">
        <v>43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/>
      <c r="B9" s="48"/>
      <c r="C9" s="48"/>
      <c r="D9" s="48"/>
      <c r="E9" s="48"/>
    </row>
    <row r="10" spans="1:5" x14ac:dyDescent="0.25">
      <c r="A10" s="44" t="s">
        <v>44</v>
      </c>
      <c r="B10" s="44"/>
      <c r="C10" s="44"/>
      <c r="D10" s="44"/>
      <c r="E10" s="44"/>
    </row>
    <row r="11" spans="1:5" x14ac:dyDescent="0.25">
      <c r="A11" s="49" t="s">
        <v>16</v>
      </c>
      <c r="B11" s="50"/>
      <c r="C11" s="50"/>
      <c r="D11" s="50"/>
      <c r="E11" s="50"/>
    </row>
    <row r="12" spans="1:5" x14ac:dyDescent="0.25">
      <c r="A12" s="48"/>
      <c r="B12" s="48"/>
      <c r="C12" s="48"/>
      <c r="D12" s="48"/>
      <c r="E12" s="48"/>
    </row>
    <row r="13" spans="1:5" x14ac:dyDescent="0.25">
      <c r="A13" s="44" t="s">
        <v>45</v>
      </c>
      <c r="B13" s="44"/>
      <c r="C13" s="44"/>
      <c r="D13" s="44"/>
      <c r="E13" s="44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4" t="s">
        <v>39</v>
      </c>
      <c r="B16" s="44"/>
      <c r="C16" s="44"/>
      <c r="D16" s="44"/>
      <c r="E16" s="44"/>
    </row>
    <row r="17" spans="1:7" ht="11.25" customHeight="1" x14ac:dyDescent="0.25">
      <c r="A17" s="51" t="s">
        <v>2</v>
      </c>
      <c r="B17" s="48"/>
      <c r="C17" s="48"/>
      <c r="D17" s="48"/>
      <c r="E17" s="48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44" t="s">
        <v>40</v>
      </c>
      <c r="B19" s="44"/>
      <c r="C19" s="44"/>
      <c r="D19" s="44"/>
      <c r="E19" s="44"/>
    </row>
    <row r="20" spans="1:7" ht="10.5" customHeight="1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4" t="s">
        <v>46</v>
      </c>
      <c r="B24" s="44"/>
      <c r="C24" s="44"/>
      <c r="D24" s="44"/>
      <c r="E24" s="44"/>
    </row>
    <row r="25" spans="1:7" ht="33.75" customHeight="1" x14ac:dyDescent="0.25">
      <c r="A25" s="47" t="s">
        <v>47</v>
      </c>
      <c r="B25" s="47"/>
      <c r="C25" s="47"/>
      <c r="D25" s="47"/>
      <c r="E25" s="47"/>
    </row>
    <row r="26" spans="1:7" x14ac:dyDescent="0.25">
      <c r="A26" s="47"/>
      <c r="B26" s="47"/>
      <c r="C26" s="47"/>
      <c r="D26" s="47"/>
      <c r="E26" s="47"/>
      <c r="F26" s="2">
        <v>2800.7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12939.233999999999</v>
      </c>
      <c r="G28" s="42">
        <f>E28+'1 кв.'!E28</f>
        <v>29239.307999999997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18904.724999999999</v>
      </c>
      <c r="G29" s="42">
        <f>E29+'1 кв.'!E29</f>
        <v>37809.449999999997</v>
      </c>
    </row>
    <row r="30" spans="1:7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D30*F26*G26</f>
        <v>17224.305</v>
      </c>
      <c r="G30" s="42">
        <f>E30+'1 кв.'!E30</f>
        <v>34112.525999999998</v>
      </c>
    </row>
    <row r="31" spans="1:7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D31*F26*G26</f>
        <v>13023.255000000001</v>
      </c>
      <c r="G31" s="42">
        <f>E31+'1 кв.'!E31</f>
        <v>25626.404999999999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5125.2809999999999</v>
      </c>
      <c r="G32" s="42">
        <f>E32+'1 кв.'!E32</f>
        <v>10250.562</v>
      </c>
    </row>
    <row r="33" spans="1:8" x14ac:dyDescent="0.25">
      <c r="A33" s="9" t="s">
        <v>48</v>
      </c>
      <c r="B33" s="13" t="s">
        <v>34</v>
      </c>
      <c r="C33" s="3" t="s">
        <v>5</v>
      </c>
      <c r="D33" s="3">
        <v>0.53</v>
      </c>
      <c r="E33" s="10">
        <f>D33*F26*G26</f>
        <v>4453.1129999999994</v>
      </c>
      <c r="G33" s="42">
        <f>E33+'1 кв.'!E33</f>
        <v>8906.2259999999987</v>
      </c>
    </row>
    <row r="34" spans="1:8" x14ac:dyDescent="0.25">
      <c r="A34" s="9" t="s">
        <v>49</v>
      </c>
      <c r="B34" s="13" t="s">
        <v>34</v>
      </c>
      <c r="C34" s="3" t="s">
        <v>5</v>
      </c>
      <c r="D34" s="3">
        <v>0.15</v>
      </c>
      <c r="E34" s="10">
        <f>D34*F26*G26</f>
        <v>1260.3149999999998</v>
      </c>
      <c r="G34" s="42">
        <f>E34+'1 кв.'!E34</f>
        <v>2520.6299999999997</v>
      </c>
    </row>
    <row r="35" spans="1:8" ht="60" x14ac:dyDescent="0.25">
      <c r="A35" s="9" t="s">
        <v>28</v>
      </c>
      <c r="B35" s="11" t="s">
        <v>66</v>
      </c>
      <c r="C35" s="3" t="s">
        <v>5</v>
      </c>
      <c r="D35" s="3">
        <v>0.4</v>
      </c>
      <c r="E35" s="10">
        <f>D35*F26*G26</f>
        <v>3360.84</v>
      </c>
      <c r="G35" s="42">
        <f>E35+'1 кв.'!E35</f>
        <v>6469.6170000000002</v>
      </c>
    </row>
    <row r="36" spans="1:8" ht="38.25" x14ac:dyDescent="0.25">
      <c r="A36" s="9" t="s">
        <v>27</v>
      </c>
      <c r="B36" s="11" t="s">
        <v>66</v>
      </c>
      <c r="C36" s="3" t="s">
        <v>5</v>
      </c>
      <c r="D36" s="3">
        <v>0.1</v>
      </c>
      <c r="E36" s="10">
        <f>D36*F26*G26</f>
        <v>840.21</v>
      </c>
      <c r="G36" s="42">
        <f>E36+'1 кв.'!E36</f>
        <v>1680.42</v>
      </c>
    </row>
    <row r="37" spans="1:8" ht="60" x14ac:dyDescent="0.25">
      <c r="A37" s="9" t="s">
        <v>42</v>
      </c>
      <c r="B37" s="11" t="s">
        <v>35</v>
      </c>
      <c r="C37" s="3" t="s">
        <v>5</v>
      </c>
      <c r="D37" s="3">
        <v>0.26</v>
      </c>
      <c r="E37" s="10">
        <v>0</v>
      </c>
      <c r="G37" s="42">
        <f>E37+'1 кв.'!E37</f>
        <v>3300</v>
      </c>
    </row>
    <row r="38" spans="1:8" ht="38.25" x14ac:dyDescent="0.25">
      <c r="A38" s="9" t="s">
        <v>36</v>
      </c>
      <c r="B38" s="11" t="s">
        <v>37</v>
      </c>
      <c r="C38" s="3" t="s">
        <v>5</v>
      </c>
      <c r="D38" s="3">
        <v>0.32</v>
      </c>
      <c r="E38" s="10">
        <v>694.55</v>
      </c>
      <c r="G38" s="42">
        <f>E38+'1 кв.'!E38</f>
        <v>694.55</v>
      </c>
    </row>
    <row r="39" spans="1:8" x14ac:dyDescent="0.25">
      <c r="A39" s="9" t="s">
        <v>29</v>
      </c>
      <c r="B39" s="11" t="s">
        <v>41</v>
      </c>
      <c r="C39" s="3" t="s">
        <v>5</v>
      </c>
      <c r="D39" s="3">
        <v>2.76</v>
      </c>
      <c r="E39" s="10">
        <f>D39*F26*G26</f>
        <v>23189.795999999995</v>
      </c>
      <c r="G39" s="42">
        <f>E39+'1 кв.'!E39</f>
        <v>28483.118999999995</v>
      </c>
    </row>
    <row r="40" spans="1:8" ht="15.75" thickBot="1" x14ac:dyDescent="0.3">
      <c r="A40" s="33" t="s">
        <v>38</v>
      </c>
      <c r="B40" s="18" t="s">
        <v>41</v>
      </c>
      <c r="C40" s="19" t="s">
        <v>5</v>
      </c>
      <c r="D40" s="19">
        <v>3.2</v>
      </c>
      <c r="E40" s="20">
        <f>D40*F26*G26</f>
        <v>26886.720000000001</v>
      </c>
      <c r="G40" s="42">
        <f>E40+'1 кв.'!E40</f>
        <v>54613.65</v>
      </c>
    </row>
    <row r="41" spans="1:8" ht="15.75" thickBot="1" x14ac:dyDescent="0.3">
      <c r="A41" s="34" t="s">
        <v>53</v>
      </c>
      <c r="B41" s="35" t="s">
        <v>64</v>
      </c>
      <c r="C41" s="36" t="s">
        <v>55</v>
      </c>
      <c r="D41" s="36"/>
      <c r="E41" s="37">
        <v>6022.56</v>
      </c>
    </row>
    <row r="42" spans="1:8" ht="21" customHeight="1" x14ac:dyDescent="0.25">
      <c r="A42" s="9" t="s">
        <v>62</v>
      </c>
      <c r="B42" s="11" t="s">
        <v>63</v>
      </c>
      <c r="C42" s="3" t="s">
        <v>52</v>
      </c>
      <c r="D42" s="3">
        <v>16</v>
      </c>
      <c r="E42" s="10">
        <f>D42*126.7</f>
        <v>2027.2</v>
      </c>
    </row>
    <row r="43" spans="1:8" x14ac:dyDescent="0.25">
      <c r="A43" s="14" t="s">
        <v>72</v>
      </c>
      <c r="B43" s="15"/>
      <c r="C43" s="16"/>
      <c r="D43" s="16"/>
      <c r="E43" s="17">
        <v>1624.4</v>
      </c>
    </row>
    <row r="44" spans="1:8" x14ac:dyDescent="0.25">
      <c r="A44" s="14"/>
      <c r="B44" s="15"/>
      <c r="C44" s="16"/>
      <c r="D44" s="16"/>
      <c r="E44" s="17"/>
    </row>
    <row r="45" spans="1:8" s="30" customFormat="1" ht="14.25" x14ac:dyDescent="0.2">
      <c r="A45" s="26" t="s">
        <v>56</v>
      </c>
      <c r="B45" s="27"/>
      <c r="C45" s="28"/>
      <c r="D45" s="28"/>
      <c r="E45" s="29">
        <f>SUM(E28:E44)</f>
        <v>137576.50400000002</v>
      </c>
    </row>
    <row r="47" spans="1:8" ht="29.25" customHeight="1" x14ac:dyDescent="0.25">
      <c r="A47" s="44" t="s">
        <v>73</v>
      </c>
      <c r="B47" s="44"/>
      <c r="C47" s="44"/>
      <c r="D47" s="44"/>
      <c r="E47" s="44"/>
      <c r="F47" s="2" t="s">
        <v>65</v>
      </c>
      <c r="H47" s="2">
        <v>-58986.71</v>
      </c>
    </row>
    <row r="48" spans="1:8" ht="28.5" customHeight="1" x14ac:dyDescent="0.25">
      <c r="A48" s="44" t="s">
        <v>23</v>
      </c>
      <c r="B48" s="44"/>
      <c r="C48" s="44"/>
      <c r="D48" s="44"/>
      <c r="E48" s="44"/>
    </row>
    <row r="49" spans="1:5" x14ac:dyDescent="0.25">
      <c r="A49" s="44" t="s">
        <v>22</v>
      </c>
      <c r="B49" s="44"/>
      <c r="C49" s="44"/>
      <c r="D49" s="44"/>
      <c r="E49" s="44"/>
    </row>
    <row r="50" spans="1:5" x14ac:dyDescent="0.25">
      <c r="A50" s="44" t="s">
        <v>60</v>
      </c>
      <c r="B50" s="44"/>
      <c r="C50" s="44"/>
      <c r="D50" s="44"/>
      <c r="E50" s="44"/>
    </row>
    <row r="51" spans="1:5" x14ac:dyDescent="0.25">
      <c r="A51" s="44" t="s">
        <v>20</v>
      </c>
      <c r="B51" s="44"/>
      <c r="C51" s="44"/>
      <c r="D51" s="44"/>
      <c r="E51" s="44"/>
    </row>
    <row r="52" spans="1:5" x14ac:dyDescent="0.25">
      <c r="A52" s="45" t="s">
        <v>6</v>
      </c>
      <c r="B52" s="45"/>
      <c r="C52" s="45"/>
      <c r="D52" s="45"/>
      <c r="E52" s="45"/>
    </row>
    <row r="53" spans="1:5" x14ac:dyDescent="0.25">
      <c r="A53" s="44" t="s">
        <v>20</v>
      </c>
      <c r="B53" s="44"/>
      <c r="C53" s="44"/>
      <c r="D53" s="44"/>
      <c r="E53" s="44"/>
    </row>
    <row r="54" spans="1:5" x14ac:dyDescent="0.25">
      <c r="A54" s="46" t="s">
        <v>57</v>
      </c>
      <c r="B54" s="46"/>
      <c r="C54" s="46"/>
      <c r="D54" s="46"/>
      <c r="E54" s="46"/>
    </row>
    <row r="55" spans="1:5" x14ac:dyDescent="0.25">
      <c r="B55" s="43" t="s">
        <v>21</v>
      </c>
      <c r="C55" s="43"/>
      <c r="D55" s="43"/>
      <c r="E55" s="8" t="s">
        <v>7</v>
      </c>
    </row>
    <row r="56" spans="1:5" x14ac:dyDescent="0.25">
      <c r="A56" s="32"/>
      <c r="B56" s="32"/>
      <c r="C56" s="32"/>
      <c r="D56" s="32"/>
      <c r="E56" s="32"/>
    </row>
    <row r="57" spans="1:5" x14ac:dyDescent="0.25">
      <c r="A57" s="46" t="s">
        <v>58</v>
      </c>
      <c r="B57" s="46"/>
      <c r="C57" s="46"/>
      <c r="D57" s="46"/>
      <c r="E57" s="46"/>
    </row>
    <row r="58" spans="1:5" x14ac:dyDescent="0.25">
      <c r="B58" s="43" t="s">
        <v>21</v>
      </c>
      <c r="C58" s="43"/>
      <c r="D58" s="43"/>
      <c r="E58" s="8" t="s">
        <v>7</v>
      </c>
    </row>
    <row r="61" spans="1:5" x14ac:dyDescent="0.25">
      <c r="A61" s="30" t="s">
        <v>67</v>
      </c>
    </row>
    <row r="62" spans="1:5" x14ac:dyDescent="0.25">
      <c r="A62" s="2" t="s">
        <v>68</v>
      </c>
      <c r="B62" s="38">
        <v>-58986.71</v>
      </c>
    </row>
    <row r="63" spans="1:5" ht="15.75" x14ac:dyDescent="0.25">
      <c r="A63" s="39" t="s">
        <v>69</v>
      </c>
      <c r="B63" s="40">
        <v>294073.5</v>
      </c>
    </row>
    <row r="64" spans="1:5" x14ac:dyDescent="0.25">
      <c r="A64" s="2" t="s">
        <v>70</v>
      </c>
      <c r="B64" s="40">
        <f>275096.21+2100</f>
        <v>277196.21000000002</v>
      </c>
    </row>
    <row r="65" spans="1:2" x14ac:dyDescent="0.25">
      <c r="A65" s="41" t="s">
        <v>71</v>
      </c>
      <c r="B65" s="38">
        <f>B62+B64-('1 кв.'!E44+'2 кв.'!E45)</f>
        <v>-36440.842999999993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4:E54"/>
    <mergeCell ref="B55:D55"/>
    <mergeCell ref="A57:E57"/>
    <mergeCell ref="B58:D58"/>
    <mergeCell ref="A48:E48"/>
    <mergeCell ref="A49:E49"/>
    <mergeCell ref="A50:E50"/>
    <mergeCell ref="A51:E51"/>
    <mergeCell ref="A52:E52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2016-08-05T08:21:06Z</dcterms:modified>
</cp:coreProperties>
</file>