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кв.'!$A$1:$E$67</definedName>
  </definedNames>
  <calcPr calcId="145621"/>
</workbook>
</file>

<file path=xl/calcChain.xml><?xml version="1.0" encoding="utf-8"?>
<calcChain xmlns="http://schemas.openxmlformats.org/spreadsheetml/2006/main">
  <c r="E40" i="2" l="1"/>
  <c r="B66" i="2"/>
  <c r="E42" i="2" l="1"/>
  <c r="E43" i="2"/>
  <c r="E44" i="2"/>
  <c r="E41" i="2"/>
  <c r="E39" i="2"/>
  <c r="E38" i="2"/>
  <c r="E35" i="2"/>
  <c r="E34" i="2"/>
  <c r="E33" i="2"/>
  <c r="E32" i="2"/>
  <c r="E31" i="2"/>
  <c r="E30" i="2"/>
  <c r="E29" i="2"/>
  <c r="E28" i="2"/>
  <c r="E47" i="2" s="1"/>
  <c r="B67" i="2" s="1"/>
  <c r="E42" i="1" l="1"/>
  <c r="E41" i="1"/>
  <c r="E40" i="1"/>
  <c r="E39" i="1" l="1"/>
  <c r="E38" i="1"/>
  <c r="E34" i="1"/>
  <c r="E33" i="1"/>
  <c r="E32" i="1" l="1"/>
  <c r="E31" i="1"/>
  <c r="E30" i="1"/>
  <c r="E29" i="1"/>
  <c r="E35" i="1" l="1"/>
  <c r="E28" i="1"/>
  <c r="E45" i="1" l="1"/>
</calcChain>
</file>

<file path=xl/sharedStrings.xml><?xml version="1.0" encoding="utf-8"?>
<sst xmlns="http://schemas.openxmlformats.org/spreadsheetml/2006/main" count="179" uniqueCount="79">
  <si>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</si>
  <si>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</si>
  <si>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</si>
  <si>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</si>
  <si>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</si>
  <si>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</si>
  <si>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</si>
  <si>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</si>
  <si>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</si>
  <si>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</si>
  <si>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</si>
  <si>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</si>
  <si>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</si>
  <si>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</si>
  <si>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</si>
  <si>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</si>
  <si>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</si>
  <si>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</si>
  <si>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</si>
  <si>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</si>
  <si>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</si>
  <si>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</si>
  <si>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</si>
  <si>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________( прописью) рублей.</t>
    </r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</si>
  <si>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</si>
  <si>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</si>
  <si>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</si>
  <si>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</si>
  <si>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</si>
  <si>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</si>
  <si>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</si>
  <si>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</si>
  <si>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</si>
  <si>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</si>
  <si>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</si>
  <si>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</si>
  <si>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</si>
  <si>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</si>
  <si>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</si>
  <si>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</si>
  <si>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</si>
  <si>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</si>
  <si>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</si>
  <si>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</si>
  <si>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</si>
  <si>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</si>
  <si>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Правды, д. 4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</si>
  <si>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Льяшовой Любови Тимофеевны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</si>
  <si>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 от 06.03.2015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</si>
  <si>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</si>
  <si>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</si>
  <si>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Ремонт качелей на дет.площадке</t>
  </si>
  <si>
    <t>Прочистка стояков подачи ГВС, промывка фильтров, проверка запорной арматуры (кв.8)</t>
  </si>
  <si>
    <t xml:space="preserve">Ремонт системы ГВС </t>
  </si>
  <si>
    <t>январь</t>
  </si>
  <si>
    <t>февраль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</si>
  <si>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</si>
  <si>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</si>
  <si>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</si>
  <si>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</si>
  <si>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</si>
  <si>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Льяшовой Л.Т.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</si>
  <si>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</si>
  <si>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</si>
  <si>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Заделка швов раствором и герметиком (кв.8)</t>
  </si>
  <si>
    <t xml:space="preserve">Ремонт горки, установка досок настила </t>
  </si>
  <si>
    <t>Обследование на протекание примыканий вент каналов (кв.58)</t>
  </si>
  <si>
    <t>Ремонт мягкой кровли (кв.60)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</si>
  <si>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</si>
  <si>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</si>
  <si>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</si>
  <si>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</si>
  <si>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</si>
  <si>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</si>
  <si>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</si>
  <si>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</si>
  <si>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</si>
  <si>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</si>
  <si>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восемь тысяч девятьсот пятьдесят (прописью) рублей 51 копейка.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</si>
</sst>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1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1" t="s">
        <v>15</v>
      </c>
      <c r="E4" s="5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46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ht="7.5" customHeight="1" x14ac:dyDescent="0.25">
      <c r="A9" s="44"/>
      <c r="B9" s="44"/>
      <c r="C9" s="44"/>
      <c r="D9" s="44"/>
      <c r="E9" s="44"/>
    </row>
    <row r="10" spans="1:5" x14ac:dyDescent="0.25">
      <c r="A10" s="45" t="s">
        <v>47</v>
      </c>
      <c r="B10" s="45"/>
      <c r="C10" s="45"/>
      <c r="D10" s="45"/>
      <c r="E10" s="45"/>
    </row>
    <row r="11" spans="1:5" ht="22.5" customHeight="1" x14ac:dyDescent="0.25">
      <c r="A11" s="52" t="s">
        <v>16</v>
      </c>
      <c r="B11" s="53"/>
      <c r="C11" s="53"/>
      <c r="D11" s="53"/>
      <c r="E11" s="53"/>
    </row>
    <row r="12" spans="1:5" ht="9" customHeight="1" x14ac:dyDescent="0.25">
      <c r="A12" s="44"/>
      <c r="B12" s="44"/>
      <c r="C12" s="44"/>
      <c r="D12" s="44"/>
      <c r="E12" s="44"/>
    </row>
    <row r="13" spans="1:5" ht="30.75" customHeight="1" x14ac:dyDescent="0.25">
      <c r="A13" s="45" t="s">
        <v>48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41</v>
      </c>
      <c r="B16" s="45"/>
      <c r="C16" s="45"/>
      <c r="D16" s="45"/>
      <c r="E16" s="45"/>
    </row>
    <row r="17" spans="1:7" ht="11.25" customHeight="1" x14ac:dyDescent="0.25">
      <c r="A17" s="50" t="s">
        <v>2</v>
      </c>
      <c r="B17" s="44"/>
      <c r="C17" s="44"/>
      <c r="D17" s="44"/>
      <c r="E17" s="4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5" t="s">
        <v>42</v>
      </c>
      <c r="B19" s="45"/>
      <c r="C19" s="45"/>
      <c r="D19" s="45"/>
      <c r="E19" s="45"/>
    </row>
    <row r="20" spans="1:7" ht="10.5" customHeight="1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49</v>
      </c>
      <c r="B24" s="45"/>
      <c r="C24" s="45"/>
      <c r="D24" s="45"/>
      <c r="E24" s="45"/>
    </row>
    <row r="25" spans="1:7" ht="33.75" customHeight="1" x14ac:dyDescent="0.25">
      <c r="A25" s="54" t="s">
        <v>50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2770.7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25</v>
      </c>
      <c r="C28" s="3" t="s">
        <v>5</v>
      </c>
      <c r="D28" s="3">
        <v>1.94</v>
      </c>
      <c r="E28" s="11">
        <f>D28*F26*G26</f>
        <v>16125.473999999998</v>
      </c>
    </row>
    <row r="29" spans="1:7" ht="51" x14ac:dyDescent="0.25">
      <c r="A29" s="10" t="s">
        <v>26</v>
      </c>
      <c r="B29" s="12" t="s">
        <v>27</v>
      </c>
      <c r="C29" s="3" t="s">
        <v>5</v>
      </c>
      <c r="D29" s="3">
        <v>2.25</v>
      </c>
      <c r="E29" s="11">
        <f>D29*F26*G26</f>
        <v>18702.224999999999</v>
      </c>
    </row>
    <row r="30" spans="1:7" ht="51" x14ac:dyDescent="0.25">
      <c r="A30" s="10" t="s">
        <v>32</v>
      </c>
      <c r="B30" s="12" t="s">
        <v>31</v>
      </c>
      <c r="C30" s="3" t="s">
        <v>5</v>
      </c>
      <c r="D30" s="3">
        <v>2.0099999999999998</v>
      </c>
      <c r="E30" s="11">
        <f>D30*F26*G26</f>
        <v>16707.320999999996</v>
      </c>
    </row>
    <row r="31" spans="1:7" ht="51" x14ac:dyDescent="0.25">
      <c r="A31" s="10" t="s">
        <v>33</v>
      </c>
      <c r="B31" s="12" t="s">
        <v>31</v>
      </c>
      <c r="C31" s="3" t="s">
        <v>5</v>
      </c>
      <c r="D31" s="3">
        <v>1.5</v>
      </c>
      <c r="E31" s="11">
        <f>D31*F26*G26</f>
        <v>12468.149999999998</v>
      </c>
    </row>
    <row r="32" spans="1:7" x14ac:dyDescent="0.25">
      <c r="A32" s="10" t="s">
        <v>34</v>
      </c>
      <c r="B32" s="14" t="s">
        <v>35</v>
      </c>
      <c r="C32" s="3" t="s">
        <v>5</v>
      </c>
      <c r="D32" s="3">
        <v>0.61</v>
      </c>
      <c r="E32" s="11">
        <f>D32*F26*G26</f>
        <v>5070.3809999999994</v>
      </c>
    </row>
    <row r="33" spans="1:7" x14ac:dyDescent="0.25">
      <c r="A33" s="10" t="s">
        <v>36</v>
      </c>
      <c r="B33" s="14" t="s">
        <v>35</v>
      </c>
      <c r="C33" s="3" t="s">
        <v>5</v>
      </c>
      <c r="D33" s="3">
        <v>0.15</v>
      </c>
      <c r="E33" s="11">
        <f>D33*F26*G26</f>
        <v>1246.8149999999998</v>
      </c>
    </row>
    <row r="34" spans="1:7" ht="60" x14ac:dyDescent="0.25">
      <c r="A34" s="10" t="s">
        <v>29</v>
      </c>
      <c r="B34" s="12" t="s">
        <v>31</v>
      </c>
      <c r="C34" s="3" t="s">
        <v>5</v>
      </c>
      <c r="D34" s="3">
        <v>0.42</v>
      </c>
      <c r="E34" s="11">
        <f>D34*F26*G26</f>
        <v>3491.0819999999999</v>
      </c>
    </row>
    <row r="35" spans="1:7" ht="51" x14ac:dyDescent="0.25">
      <c r="A35" s="10" t="s">
        <v>28</v>
      </c>
      <c r="B35" s="12" t="s">
        <v>31</v>
      </c>
      <c r="C35" s="3" t="s">
        <v>5</v>
      </c>
      <c r="D35" s="3">
        <v>0.1</v>
      </c>
      <c r="E35" s="11">
        <f>D35*F26*G26</f>
        <v>831.21</v>
      </c>
    </row>
    <row r="36" spans="1:7" ht="60" x14ac:dyDescent="0.25">
      <c r="A36" s="10" t="s">
        <v>44</v>
      </c>
      <c r="B36" s="12" t="s">
        <v>37</v>
      </c>
      <c r="C36" s="3" t="s">
        <v>5</v>
      </c>
      <c r="D36" s="3">
        <v>0.28999999999999998</v>
      </c>
      <c r="E36" s="11">
        <v>3600</v>
      </c>
    </row>
    <row r="37" spans="1:7" ht="38.25" x14ac:dyDescent="0.25">
      <c r="A37" s="10" t="s">
        <v>38</v>
      </c>
      <c r="B37" s="12" t="s">
        <v>39</v>
      </c>
      <c r="C37" s="3" t="s">
        <v>5</v>
      </c>
      <c r="D37" s="3">
        <v>0.28000000000000003</v>
      </c>
      <c r="E37" s="11">
        <v>0</v>
      </c>
    </row>
    <row r="38" spans="1:7" x14ac:dyDescent="0.25">
      <c r="A38" s="10" t="s">
        <v>30</v>
      </c>
      <c r="B38" s="12" t="s">
        <v>43</v>
      </c>
      <c r="C38" s="3" t="s">
        <v>5</v>
      </c>
      <c r="D38" s="3">
        <v>0.63</v>
      </c>
      <c r="E38" s="11">
        <f>D38*F26*G26</f>
        <v>5236.6229999999996</v>
      </c>
    </row>
    <row r="39" spans="1:7" ht="15.75" thickBot="1" x14ac:dyDescent="0.3">
      <c r="A39" s="35" t="s">
        <v>40</v>
      </c>
      <c r="B39" s="36" t="s">
        <v>43</v>
      </c>
      <c r="C39" s="30" t="s">
        <v>5</v>
      </c>
      <c r="D39" s="30">
        <v>3.3</v>
      </c>
      <c r="E39" s="32">
        <f>D39*F26*G26</f>
        <v>27429.93</v>
      </c>
    </row>
    <row r="40" spans="1:7" ht="30" x14ac:dyDescent="0.25">
      <c r="A40" s="33" t="s">
        <v>51</v>
      </c>
      <c r="B40" s="34" t="s">
        <v>54</v>
      </c>
      <c r="C40" s="26" t="s">
        <v>56</v>
      </c>
      <c r="D40" s="34">
        <v>1.33</v>
      </c>
      <c r="E40" s="27">
        <f>D40*G41</f>
        <v>157.49860000000001</v>
      </c>
    </row>
    <row r="41" spans="1:7" ht="45" x14ac:dyDescent="0.25">
      <c r="A41" s="20" t="s">
        <v>52</v>
      </c>
      <c r="B41" s="21" t="s">
        <v>55</v>
      </c>
      <c r="C41" s="22" t="s">
        <v>56</v>
      </c>
      <c r="D41" s="21">
        <v>32</v>
      </c>
      <c r="E41" s="23">
        <f>D41*G41</f>
        <v>3789.44</v>
      </c>
      <c r="G41" s="2">
        <v>118.42</v>
      </c>
    </row>
    <row r="42" spans="1:7" ht="15.75" thickBot="1" x14ac:dyDescent="0.3">
      <c r="A42" s="28" t="s">
        <v>53</v>
      </c>
      <c r="B42" s="29" t="s">
        <v>55</v>
      </c>
      <c r="C42" s="30" t="s">
        <v>56</v>
      </c>
      <c r="D42" s="31">
        <v>8</v>
      </c>
      <c r="E42" s="32">
        <f>D42*G41</f>
        <v>947.36</v>
      </c>
    </row>
    <row r="43" spans="1:7" x14ac:dyDescent="0.25">
      <c r="A43" s="24" t="s">
        <v>57</v>
      </c>
      <c r="B43" s="25" t="s">
        <v>58</v>
      </c>
      <c r="C43" s="26" t="s">
        <v>59</v>
      </c>
      <c r="D43" s="26"/>
      <c r="E43" s="27">
        <v>3194.09</v>
      </c>
    </row>
    <row r="44" spans="1:7" x14ac:dyDescent="0.25">
      <c r="A44" s="10"/>
      <c r="B44" s="12"/>
      <c r="C44" s="3"/>
      <c r="D44" s="3"/>
      <c r="E44" s="11"/>
    </row>
    <row r="45" spans="1:7" s="19" customFormat="1" ht="14.25" x14ac:dyDescent="0.2">
      <c r="A45" s="15" t="s">
        <v>45</v>
      </c>
      <c r="B45" s="16"/>
      <c r="C45" s="17"/>
      <c r="D45" s="17"/>
      <c r="E45" s="18">
        <f>SUM(E28:E44)</f>
        <v>118997.59959999999</v>
      </c>
    </row>
    <row r="47" spans="1:7" ht="42.75" customHeight="1" x14ac:dyDescent="0.25">
      <c r="A47" s="45" t="s">
        <v>23</v>
      </c>
      <c r="B47" s="45"/>
      <c r="C47" s="45"/>
      <c r="D47" s="45"/>
      <c r="E47" s="45"/>
    </row>
    <row r="48" spans="1:7" ht="30" customHeight="1" x14ac:dyDescent="0.25">
      <c r="A48" s="45" t="s">
        <v>24</v>
      </c>
      <c r="B48" s="45"/>
      <c r="C48" s="45"/>
      <c r="D48" s="45"/>
      <c r="E48" s="45"/>
    </row>
    <row r="49" spans="1:5" x14ac:dyDescent="0.25">
      <c r="A49" s="45" t="s">
        <v>22</v>
      </c>
      <c r="B49" s="45"/>
      <c r="C49" s="45"/>
      <c r="D49" s="45"/>
      <c r="E49" s="45"/>
    </row>
    <row r="50" spans="1:5" ht="31.5" customHeight="1" x14ac:dyDescent="0.25">
      <c r="A50" s="45" t="s">
        <v>62</v>
      </c>
      <c r="B50" s="45"/>
      <c r="C50" s="45"/>
      <c r="D50" s="45"/>
      <c r="E50" s="45"/>
    </row>
    <row r="51" spans="1:5" x14ac:dyDescent="0.25">
      <c r="A51" s="45" t="s">
        <v>20</v>
      </c>
      <c r="B51" s="45"/>
      <c r="C51" s="45"/>
      <c r="D51" s="45"/>
      <c r="E51" s="45"/>
    </row>
    <row r="52" spans="1:5" x14ac:dyDescent="0.25">
      <c r="A52" s="56" t="s">
        <v>6</v>
      </c>
      <c r="B52" s="56"/>
      <c r="C52" s="56"/>
      <c r="D52" s="56"/>
      <c r="E52" s="56"/>
    </row>
    <row r="53" spans="1:5" x14ac:dyDescent="0.25">
      <c r="A53" s="45" t="s">
        <v>20</v>
      </c>
      <c r="B53" s="45"/>
      <c r="C53" s="45"/>
      <c r="D53" s="45"/>
      <c r="E53" s="45"/>
    </row>
    <row r="54" spans="1:5" ht="15" customHeight="1" x14ac:dyDescent="0.25">
      <c r="A54" s="57" t="s">
        <v>60</v>
      </c>
      <c r="B54" s="57"/>
      <c r="C54" s="57"/>
      <c r="D54" s="57"/>
      <c r="E54" s="8"/>
    </row>
    <row r="55" spans="1:5" ht="11.25" customHeight="1" x14ac:dyDescent="0.25">
      <c r="B55" s="55" t="s">
        <v>21</v>
      </c>
      <c r="C55" s="55"/>
      <c r="D55" s="55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ht="15" customHeight="1" x14ac:dyDescent="0.25">
      <c r="A57" s="57" t="s">
        <v>61</v>
      </c>
      <c r="B57" s="57"/>
      <c r="C57" s="57"/>
      <c r="D57" s="57"/>
      <c r="E57" s="8"/>
    </row>
    <row r="58" spans="1:5" ht="11.25" customHeight="1" x14ac:dyDescent="0.25">
      <c r="B58" s="55" t="s">
        <v>21</v>
      </c>
      <c r="C58" s="55"/>
      <c r="D58" s="55"/>
      <c r="E58" s="9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topLeftCell="A43" zoomScaleNormal="100" zoomScaleSheetLayoutView="100" workbookViewId="0">
      <selection activeCell="G50" sqref="G50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140625" style="2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1" t="s">
        <v>63</v>
      </c>
      <c r="E4" s="51"/>
    </row>
    <row r="5" spans="1:5" x14ac:dyDescent="0.25">
      <c r="A5" s="37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46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4"/>
      <c r="B9" s="44"/>
      <c r="C9" s="44"/>
      <c r="D9" s="44"/>
      <c r="E9" s="44"/>
    </row>
    <row r="10" spans="1:5" x14ac:dyDescent="0.25">
      <c r="A10" s="45" t="s">
        <v>47</v>
      </c>
      <c r="B10" s="45"/>
      <c r="C10" s="45"/>
      <c r="D10" s="45"/>
      <c r="E10" s="45"/>
    </row>
    <row r="11" spans="1:5" ht="30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44"/>
      <c r="B12" s="44"/>
      <c r="C12" s="44"/>
      <c r="D12" s="44"/>
      <c r="E12" s="44"/>
    </row>
    <row r="13" spans="1:5" x14ac:dyDescent="0.25">
      <c r="A13" s="45" t="s">
        <v>48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41</v>
      </c>
      <c r="B16" s="45"/>
      <c r="C16" s="45"/>
      <c r="D16" s="45"/>
      <c r="E16" s="45"/>
    </row>
    <row r="17" spans="1:7" ht="11.25" customHeight="1" x14ac:dyDescent="0.25">
      <c r="A17" s="50" t="s">
        <v>2</v>
      </c>
      <c r="B17" s="44"/>
      <c r="C17" s="44"/>
      <c r="D17" s="44"/>
      <c r="E17" s="44"/>
    </row>
    <row r="18" spans="1:7" ht="11.25" customHeight="1" x14ac:dyDescent="0.25">
      <c r="A18" s="38"/>
      <c r="B18" s="37"/>
      <c r="C18" s="37"/>
      <c r="D18" s="37"/>
      <c r="E18" s="37"/>
    </row>
    <row r="19" spans="1:7" x14ac:dyDescent="0.25">
      <c r="A19" s="45" t="s">
        <v>42</v>
      </c>
      <c r="B19" s="45"/>
      <c r="C19" s="45"/>
      <c r="D19" s="45"/>
      <c r="E19" s="45"/>
    </row>
    <row r="20" spans="1:7" ht="10.5" customHeight="1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49</v>
      </c>
      <c r="B24" s="45"/>
      <c r="C24" s="45"/>
      <c r="D24" s="45"/>
      <c r="E24" s="45"/>
    </row>
    <row r="25" spans="1:7" ht="33.75" customHeight="1" x14ac:dyDescent="0.25">
      <c r="A25" s="54" t="s">
        <v>50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2770.7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25</v>
      </c>
      <c r="C28" s="3" t="s">
        <v>5</v>
      </c>
      <c r="D28" s="3">
        <v>1.54</v>
      </c>
      <c r="E28" s="11">
        <f>D28*F26*G26</f>
        <v>12800.633999999998</v>
      </c>
    </row>
    <row r="29" spans="1:7" ht="51" x14ac:dyDescent="0.25">
      <c r="A29" s="10" t="s">
        <v>26</v>
      </c>
      <c r="B29" s="12" t="s">
        <v>27</v>
      </c>
      <c r="C29" s="3" t="s">
        <v>5</v>
      </c>
      <c r="D29" s="3">
        <v>2.25</v>
      </c>
      <c r="E29" s="11">
        <f>D29*F26*G26</f>
        <v>18702.224999999999</v>
      </c>
    </row>
    <row r="30" spans="1:7" ht="38.25" x14ac:dyDescent="0.25">
      <c r="A30" s="10" t="s">
        <v>32</v>
      </c>
      <c r="B30" s="12" t="s">
        <v>71</v>
      </c>
      <c r="C30" s="3" t="s">
        <v>5</v>
      </c>
      <c r="D30" s="3">
        <v>2.0499999999999998</v>
      </c>
      <c r="E30" s="11">
        <f>D30*F26*G26</f>
        <v>17039.805</v>
      </c>
    </row>
    <row r="31" spans="1:7" ht="38.25" x14ac:dyDescent="0.25">
      <c r="A31" s="10" t="s">
        <v>33</v>
      </c>
      <c r="B31" s="12" t="s">
        <v>71</v>
      </c>
      <c r="C31" s="3" t="s">
        <v>5</v>
      </c>
      <c r="D31" s="3">
        <v>1.55</v>
      </c>
      <c r="E31" s="11">
        <f>D31*F26*G26</f>
        <v>12883.755000000001</v>
      </c>
    </row>
    <row r="32" spans="1:7" x14ac:dyDescent="0.25">
      <c r="A32" s="10" t="s">
        <v>34</v>
      </c>
      <c r="B32" s="14" t="s">
        <v>35</v>
      </c>
      <c r="C32" s="3" t="s">
        <v>5</v>
      </c>
      <c r="D32" s="3">
        <v>0.61</v>
      </c>
      <c r="E32" s="11">
        <f>D32*F26*G26</f>
        <v>5070.3809999999994</v>
      </c>
    </row>
    <row r="33" spans="1:5" x14ac:dyDescent="0.25">
      <c r="A33" s="10" t="s">
        <v>36</v>
      </c>
      <c r="B33" s="14" t="s">
        <v>35</v>
      </c>
      <c r="C33" s="3" t="s">
        <v>5</v>
      </c>
      <c r="D33" s="3">
        <v>0.15</v>
      </c>
      <c r="E33" s="11">
        <f>D33*F26*G26</f>
        <v>1246.8149999999998</v>
      </c>
    </row>
    <row r="34" spans="1:5" ht="60" x14ac:dyDescent="0.25">
      <c r="A34" s="10" t="s">
        <v>29</v>
      </c>
      <c r="B34" s="12" t="s">
        <v>71</v>
      </c>
      <c r="C34" s="3" t="s">
        <v>5</v>
      </c>
      <c r="D34" s="3">
        <v>0.46</v>
      </c>
      <c r="E34" s="11">
        <f>D34*F26*G26</f>
        <v>3823.5659999999998</v>
      </c>
    </row>
    <row r="35" spans="1:5" ht="38.25" x14ac:dyDescent="0.25">
      <c r="A35" s="10" t="s">
        <v>28</v>
      </c>
      <c r="B35" s="12" t="s">
        <v>71</v>
      </c>
      <c r="C35" s="3" t="s">
        <v>5</v>
      </c>
      <c r="D35" s="3">
        <v>0.1</v>
      </c>
      <c r="E35" s="11">
        <f>D35*F26*G26</f>
        <v>831.21</v>
      </c>
    </row>
    <row r="36" spans="1:5" ht="60" x14ac:dyDescent="0.25">
      <c r="A36" s="10" t="s">
        <v>44</v>
      </c>
      <c r="B36" s="12" t="s">
        <v>37</v>
      </c>
      <c r="C36" s="3" t="s">
        <v>5</v>
      </c>
      <c r="D36" s="3">
        <v>0.28999999999999998</v>
      </c>
      <c r="E36" s="11">
        <v>0</v>
      </c>
    </row>
    <row r="37" spans="1:5" ht="38.25" x14ac:dyDescent="0.25">
      <c r="A37" s="10" t="s">
        <v>38</v>
      </c>
      <c r="B37" s="12" t="s">
        <v>39</v>
      </c>
      <c r="C37" s="3" t="s">
        <v>5</v>
      </c>
      <c r="D37" s="3">
        <v>0.28000000000000003</v>
      </c>
      <c r="E37" s="11">
        <v>0</v>
      </c>
    </row>
    <row r="38" spans="1:5" x14ac:dyDescent="0.25">
      <c r="A38" s="10" t="s">
        <v>30</v>
      </c>
      <c r="B38" s="12" t="s">
        <v>43</v>
      </c>
      <c r="C38" s="3" t="s">
        <v>5</v>
      </c>
      <c r="D38" s="3">
        <v>2.76</v>
      </c>
      <c r="E38" s="11">
        <f>D38*F26*G26</f>
        <v>22941.395999999997</v>
      </c>
    </row>
    <row r="39" spans="1:5" ht="15.75" thickBot="1" x14ac:dyDescent="0.3">
      <c r="A39" s="35" t="s">
        <v>40</v>
      </c>
      <c r="B39" s="36" t="s">
        <v>43</v>
      </c>
      <c r="C39" s="30" t="s">
        <v>5</v>
      </c>
      <c r="D39" s="30">
        <v>3.2</v>
      </c>
      <c r="E39" s="32">
        <f>D39*F26*G26</f>
        <v>26598.720000000001</v>
      </c>
    </row>
    <row r="40" spans="1:5" ht="15.75" thickBot="1" x14ac:dyDescent="0.3">
      <c r="A40" s="35" t="s">
        <v>57</v>
      </c>
      <c r="B40" s="36" t="s">
        <v>70</v>
      </c>
      <c r="C40" s="30" t="s">
        <v>59</v>
      </c>
      <c r="D40" s="30"/>
      <c r="E40" s="32">
        <f>4301.4+174.89</f>
        <v>4476.29</v>
      </c>
    </row>
    <row r="41" spans="1:5" ht="30" x14ac:dyDescent="0.25">
      <c r="A41" s="40" t="s">
        <v>64</v>
      </c>
      <c r="B41" s="21" t="s">
        <v>68</v>
      </c>
      <c r="C41" s="22" t="s">
        <v>56</v>
      </c>
      <c r="D41" s="21">
        <v>3</v>
      </c>
      <c r="E41" s="23">
        <f>D41*126.7</f>
        <v>380.1</v>
      </c>
    </row>
    <row r="42" spans="1:5" ht="30" x14ac:dyDescent="0.25">
      <c r="A42" s="40" t="s">
        <v>65</v>
      </c>
      <c r="B42" s="21" t="s">
        <v>69</v>
      </c>
      <c r="C42" s="22" t="s">
        <v>56</v>
      </c>
      <c r="D42" s="21">
        <v>1.33</v>
      </c>
      <c r="E42" s="23">
        <f t="shared" ref="E42:E44" si="0">D42*126.7</f>
        <v>168.51100000000002</v>
      </c>
    </row>
    <row r="43" spans="1:5" ht="30" x14ac:dyDescent="0.25">
      <c r="A43" s="41" t="s">
        <v>66</v>
      </c>
      <c r="B43" s="42" t="s">
        <v>69</v>
      </c>
      <c r="C43" s="22" t="s">
        <v>56</v>
      </c>
      <c r="D43" s="21">
        <v>1.2</v>
      </c>
      <c r="E43" s="23">
        <f t="shared" si="0"/>
        <v>152.04</v>
      </c>
    </row>
    <row r="44" spans="1:5" x14ac:dyDescent="0.25">
      <c r="A44" s="41" t="s">
        <v>67</v>
      </c>
      <c r="B44" s="39" t="s">
        <v>69</v>
      </c>
      <c r="C44" s="22" t="s">
        <v>56</v>
      </c>
      <c r="D44" s="21">
        <v>1.8</v>
      </c>
      <c r="E44" s="23">
        <f t="shared" si="0"/>
        <v>228.06</v>
      </c>
    </row>
    <row r="45" spans="1:5" x14ac:dyDescent="0.25">
      <c r="A45" s="41" t="s">
        <v>77</v>
      </c>
      <c r="B45" s="42"/>
      <c r="C45" s="22"/>
      <c r="D45" s="21"/>
      <c r="E45" s="23">
        <v>1607</v>
      </c>
    </row>
    <row r="46" spans="1:5" x14ac:dyDescent="0.25">
      <c r="A46" s="10"/>
      <c r="B46" s="12"/>
      <c r="C46" s="3"/>
      <c r="D46" s="3"/>
      <c r="E46" s="11"/>
    </row>
    <row r="47" spans="1:5" s="19" customFormat="1" ht="14.25" x14ac:dyDescent="0.2">
      <c r="A47" s="15" t="s">
        <v>45</v>
      </c>
      <c r="B47" s="16"/>
      <c r="C47" s="17"/>
      <c r="D47" s="17"/>
      <c r="E47" s="18">
        <f>SUM(E28:E46)</f>
        <v>128950.50799999999</v>
      </c>
    </row>
    <row r="49" spans="1:8" ht="42.75" customHeight="1" x14ac:dyDescent="0.25">
      <c r="A49" s="45" t="s">
        <v>78</v>
      </c>
      <c r="B49" s="45"/>
      <c r="C49" s="45"/>
      <c r="D49" s="45"/>
      <c r="E49" s="45"/>
    </row>
    <row r="50" spans="1:8" ht="30" customHeight="1" x14ac:dyDescent="0.25">
      <c r="A50" s="45" t="s">
        <v>24</v>
      </c>
      <c r="B50" s="45"/>
      <c r="C50" s="45"/>
      <c r="D50" s="45"/>
      <c r="E50" s="45"/>
    </row>
    <row r="51" spans="1:8" x14ac:dyDescent="0.25">
      <c r="A51" s="45" t="s">
        <v>22</v>
      </c>
      <c r="B51" s="45"/>
      <c r="C51" s="45"/>
      <c r="D51" s="45"/>
      <c r="E51" s="45"/>
      <c r="F51" s="19"/>
      <c r="G51" s="19"/>
      <c r="H51" s="43"/>
    </row>
    <row r="52" spans="1:8" x14ac:dyDescent="0.25">
      <c r="A52" s="45" t="s">
        <v>62</v>
      </c>
      <c r="B52" s="45"/>
      <c r="C52" s="45"/>
      <c r="D52" s="45"/>
      <c r="E52" s="45"/>
    </row>
    <row r="53" spans="1:8" x14ac:dyDescent="0.25">
      <c r="A53" s="45" t="s">
        <v>20</v>
      </c>
      <c r="B53" s="45"/>
      <c r="C53" s="45"/>
      <c r="D53" s="45"/>
      <c r="E53" s="45"/>
    </row>
    <row r="54" spans="1:8" x14ac:dyDescent="0.25">
      <c r="A54" s="56" t="s">
        <v>6</v>
      </c>
      <c r="B54" s="56"/>
      <c r="C54" s="56"/>
      <c r="D54" s="56"/>
      <c r="E54" s="56"/>
    </row>
    <row r="55" spans="1:8" x14ac:dyDescent="0.25">
      <c r="A55" s="45" t="s">
        <v>20</v>
      </c>
      <c r="B55" s="45"/>
      <c r="C55" s="45"/>
      <c r="D55" s="45"/>
      <c r="E55" s="45"/>
    </row>
    <row r="56" spans="1:8" x14ac:dyDescent="0.25">
      <c r="A56" s="57" t="s">
        <v>60</v>
      </c>
      <c r="B56" s="57"/>
      <c r="C56" s="57"/>
      <c r="D56" s="57"/>
      <c r="E56" s="8"/>
    </row>
    <row r="57" spans="1:8" x14ac:dyDescent="0.25">
      <c r="B57" s="55" t="s">
        <v>21</v>
      </c>
      <c r="C57" s="55"/>
      <c r="D57" s="55"/>
      <c r="E57" s="9" t="s">
        <v>7</v>
      </c>
    </row>
    <row r="58" spans="1:8" x14ac:dyDescent="0.25">
      <c r="A58" s="38"/>
      <c r="B58" s="38"/>
      <c r="C58" s="38"/>
      <c r="D58" s="38"/>
      <c r="E58" s="38"/>
    </row>
    <row r="59" spans="1:8" x14ac:dyDescent="0.25">
      <c r="A59" s="57" t="s">
        <v>61</v>
      </c>
      <c r="B59" s="57"/>
      <c r="C59" s="57"/>
      <c r="D59" s="57"/>
      <c r="E59" s="8"/>
    </row>
    <row r="60" spans="1:8" x14ac:dyDescent="0.25">
      <c r="B60" s="55" t="s">
        <v>21</v>
      </c>
      <c r="C60" s="55"/>
      <c r="D60" s="55"/>
      <c r="E60" s="9" t="s">
        <v>7</v>
      </c>
    </row>
    <row r="63" spans="1:8" x14ac:dyDescent="0.25">
      <c r="A63" s="19" t="s">
        <v>72</v>
      </c>
    </row>
    <row r="64" spans="1:8" x14ac:dyDescent="0.25">
      <c r="A64" s="2" t="s">
        <v>73</v>
      </c>
      <c r="B64" s="58">
        <v>79391.7</v>
      </c>
    </row>
    <row r="65" spans="1:2" ht="15.75" x14ac:dyDescent="0.25">
      <c r="A65" s="59" t="s">
        <v>74</v>
      </c>
      <c r="B65" s="60">
        <v>279619.38</v>
      </c>
    </row>
    <row r="66" spans="1:2" x14ac:dyDescent="0.25">
      <c r="A66" s="2" t="s">
        <v>76</v>
      </c>
      <c r="B66" s="60">
        <f>276892.23+4200</f>
        <v>281092.23</v>
      </c>
    </row>
    <row r="67" spans="1:2" x14ac:dyDescent="0.25">
      <c r="A67" s="61" t="s">
        <v>75</v>
      </c>
      <c r="B67" s="58">
        <f>B64+B66-('1 кв.'!E45+'2 кв.'!E47)</f>
        <v>112535.8224</v>
      </c>
    </row>
  </sheetData>
  <mergeCells count="34">
    <mergeCell ref="A56:D56"/>
    <mergeCell ref="B57:D57"/>
    <mergeCell ref="A59:D59"/>
    <mergeCell ref="B60:D60"/>
    <mergeCell ref="A50:E50"/>
    <mergeCell ref="A51:E51"/>
    <mergeCell ref="A52:E52"/>
    <mergeCell ref="A53:E53"/>
    <mergeCell ref="A54:E54"/>
    <mergeCell ref="A55:E55"/>
    <mergeCell ref="A49:E4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2016-08-04T13:08:42Z</dcterms:modified>
</cp:coreProperties>
</file>