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кв.'!$A$87</definedName>
    <definedName name="_edn2" localSheetId="0">'1 кв.'!$A$89</definedName>
    <definedName name="_edn3" localSheetId="0">'1 кв.'!$A$90</definedName>
    <definedName name="_edn4" localSheetId="0">'1 кв.'!$A$91</definedName>
    <definedName name="_ednref1" localSheetId="0">'1 кв.'!#REF!</definedName>
    <definedName name="_ednref2" localSheetId="0">'1 кв.'!$A$60</definedName>
    <definedName name="_ednref3" localSheetId="0">'1 кв.'!$D$59</definedName>
    <definedName name="_ednref4" localSheetId="0">'1 кв.'!$D$60</definedName>
    <definedName name="_xlnm.Print_Area" localSheetId="0">'1 кв.'!$A$1:$E$59</definedName>
    <definedName name="_xlnm.Print_Area" localSheetId="1">'2 кв.'!$A$1:$E$62</definedName>
  </definedNames>
  <calcPr calcId="145621"/>
</workbook>
</file>

<file path=xl/calcChain.xml><?xml version="1.0" encoding="utf-8"?>
<calcChain xmlns="http://schemas.openxmlformats.org/spreadsheetml/2006/main">
  <c r="B59" i="2" l="1"/>
  <c r="E38" i="2" l="1"/>
  <c r="E36" i="2" l="1"/>
  <c r="E35" i="2"/>
  <c r="E33" i="2"/>
  <c r="E32" i="2"/>
  <c r="E31" i="2"/>
  <c r="E30" i="2"/>
  <c r="E29" i="2"/>
  <c r="E28" i="2"/>
  <c r="E39" i="1"/>
  <c r="E40" i="1"/>
  <c r="E41" i="1"/>
  <c r="E42" i="1"/>
  <c r="E43" i="1"/>
  <c r="E38" i="1"/>
  <c r="E40" i="2" l="1"/>
  <c r="B60" i="2" s="1"/>
  <c r="E33" i="1"/>
  <c r="E32" i="1" l="1"/>
  <c r="E31" i="1" l="1"/>
  <c r="E36" i="1" l="1"/>
  <c r="E35" i="1"/>
  <c r="E30" i="1" l="1"/>
  <c r="E29" i="1"/>
  <c r="E28" i="1" l="1"/>
  <c r="E45" i="1" l="1"/>
</calcChain>
</file>

<file path=xl/sharedStrings.xml><?xml version="1.0" encoding="utf-8"?>
<sst xmlns="http://schemas.openxmlformats.org/spreadsheetml/2006/main" count="160" uniqueCount="74">
  <si>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</si>
  <si>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</si>
  <si>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</si>
  <si>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</si>
  <si>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</si>
  <si>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</si>
  <si>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</si>
  <si>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</si>
  <si>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</si>
  <si>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</si>
  <si>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</si>
  <si>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</si>
  <si>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</si>
  <si>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</si>
  <si>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</si>
  <si>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</si>
  <si>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</si>
  <si>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</si>
  <si>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</si>
  <si>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</si>
  <si>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</si>
  <si>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</si>
  <si>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</si>
  <si>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</si>
  <si>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</si>
  <si>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</si>
  <si>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</si>
  <si>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</si>
  <si>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</si>
  <si>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</si>
  <si>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</si>
  <si>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</si>
  <si>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</si>
  <si>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</si>
  <si>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</si>
  <si>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</si>
  <si>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</t>
  </si>
  <si>
    <t>г. Россошь, ул. Свердлова, д. 23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</si>
  <si>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Быченко Павла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</si>
  <si>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№48 от 01.11.2013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</si>
  <si>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№48 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</si>
  <si>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</si>
  <si>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Обслуживание ОПУ ХВС</t>
  </si>
  <si>
    <t>Согласно регламента</t>
  </si>
  <si>
    <t>Стоимость материалов</t>
  </si>
  <si>
    <t>1 квартал</t>
  </si>
  <si>
    <t>руб.</t>
  </si>
  <si>
    <t>Демонтаж монтаж счетчиков в секции (кв.32)</t>
  </si>
  <si>
    <t>Обследование внутриквартирных эл.сетей (кв.15)</t>
  </si>
  <si>
    <t xml:space="preserve">Осмотр проводки, подключения счетчиков, отключение 23-й квартиры </t>
  </si>
  <si>
    <t xml:space="preserve">Сбивание сосулек с крыши </t>
  </si>
  <si>
    <t>Осмотр, снятие, ремонт кодового замка (кв.22)</t>
  </si>
  <si>
    <t xml:space="preserve">Остекление окна на кухне и коридоре </t>
  </si>
  <si>
    <t>ч/час</t>
  </si>
  <si>
    <t>январь</t>
  </si>
  <si>
    <t>февраль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</si>
  <si>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</si>
  <si>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</si>
  <si>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</si>
  <si>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 Быченко П.Н.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</si>
  <si>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одна тысяча двести тринадцать (прописью) рубль 21 копейка.</t>
    </r>
  </si>
  <si>
    <t>Осмотр конструкций здания, инженерных сетей, ППР, плановая подготовка к осенне-зимнему периоду</t>
  </si>
  <si>
    <t xml:space="preserve">определена приложением № 9 к договору </t>
  </si>
  <si>
    <t>"30" 06  2016 г.</t>
  </si>
  <si>
    <t>Сварочные работы при монтаже мус.контейнеров</t>
  </si>
  <si>
    <t>апрель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</si>
  <si>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</si>
  <si>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</si>
  <si>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</si>
  <si>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</si>
  <si>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</si>
  <si>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 + не жилые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</si>
  <si>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</si>
  <si>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четыре тысячи сто двадцать восемь (прописью) рублей 88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</si>
</sst>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34" zoomScaleNormal="100" zoomScaleSheetLayoutView="100" workbookViewId="0">
      <selection activeCell="A34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9" t="s">
        <v>12</v>
      </c>
      <c r="B1" s="49"/>
      <c r="C1" s="49"/>
      <c r="D1" s="49"/>
      <c r="E1" s="49"/>
    </row>
    <row r="2" spans="1:5" ht="32.25" customHeight="1" x14ac:dyDescent="0.25">
      <c r="A2" s="47" t="s">
        <v>13</v>
      </c>
      <c r="B2" s="48"/>
      <c r="C2" s="48"/>
      <c r="D2" s="48"/>
      <c r="E2" s="48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51" t="s">
        <v>15</v>
      </c>
      <c r="E4" s="5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50" t="s">
        <v>37</v>
      </c>
      <c r="B7" s="50"/>
      <c r="C7" s="50"/>
      <c r="D7" s="50"/>
      <c r="E7" s="50"/>
    </row>
    <row r="8" spans="1:5" x14ac:dyDescent="0.25">
      <c r="A8" s="46" t="s">
        <v>1</v>
      </c>
      <c r="B8" s="46"/>
      <c r="C8" s="46"/>
      <c r="D8" s="46"/>
      <c r="E8" s="46"/>
    </row>
    <row r="9" spans="1:5" ht="7.5" customHeight="1" x14ac:dyDescent="0.25">
      <c r="A9" s="43"/>
      <c r="B9" s="43"/>
      <c r="C9" s="43"/>
      <c r="D9" s="43"/>
      <c r="E9" s="43"/>
    </row>
    <row r="10" spans="1:5" x14ac:dyDescent="0.25">
      <c r="A10" s="39" t="s">
        <v>38</v>
      </c>
      <c r="B10" s="39"/>
      <c r="C10" s="39"/>
      <c r="D10" s="39"/>
      <c r="E10" s="39"/>
    </row>
    <row r="11" spans="1:5" ht="22.5" customHeight="1" x14ac:dyDescent="0.25">
      <c r="A11" s="44" t="s">
        <v>16</v>
      </c>
      <c r="B11" s="45"/>
      <c r="C11" s="45"/>
      <c r="D11" s="45"/>
      <c r="E11" s="45"/>
    </row>
    <row r="12" spans="1:5" ht="9" customHeight="1" x14ac:dyDescent="0.25">
      <c r="A12" s="43"/>
      <c r="B12" s="43"/>
      <c r="C12" s="43"/>
      <c r="D12" s="43"/>
      <c r="E12" s="43"/>
    </row>
    <row r="13" spans="1:5" ht="30.75" customHeight="1" x14ac:dyDescent="0.25">
      <c r="A13" s="39" t="s">
        <v>39</v>
      </c>
      <c r="B13" s="39"/>
      <c r="C13" s="39"/>
      <c r="D13" s="39"/>
      <c r="E13" s="39"/>
    </row>
    <row r="14" spans="1:5" x14ac:dyDescent="0.25">
      <c r="A14" s="46" t="s">
        <v>17</v>
      </c>
      <c r="B14" s="43"/>
      <c r="C14" s="43"/>
      <c r="D14" s="43"/>
      <c r="E14" s="43"/>
    </row>
    <row r="15" spans="1:5" x14ac:dyDescent="0.25">
      <c r="A15" s="43"/>
      <c r="B15" s="43"/>
      <c r="C15" s="43"/>
      <c r="D15" s="43"/>
      <c r="E15" s="43"/>
    </row>
    <row r="16" spans="1:5" x14ac:dyDescent="0.25">
      <c r="A16" s="39" t="s">
        <v>31</v>
      </c>
      <c r="B16" s="39"/>
      <c r="C16" s="39"/>
      <c r="D16" s="39"/>
      <c r="E16" s="39"/>
    </row>
    <row r="17" spans="1:7" ht="11.25" customHeight="1" x14ac:dyDescent="0.25">
      <c r="A17" s="46" t="s">
        <v>2</v>
      </c>
      <c r="B17" s="43"/>
      <c r="C17" s="43"/>
      <c r="D17" s="43"/>
      <c r="E17" s="43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9" t="s">
        <v>32</v>
      </c>
      <c r="B19" s="39"/>
      <c r="C19" s="39"/>
      <c r="D19" s="39"/>
      <c r="E19" s="39"/>
    </row>
    <row r="20" spans="1:7" ht="10.5" customHeight="1" x14ac:dyDescent="0.25">
      <c r="A20" s="46" t="s">
        <v>18</v>
      </c>
      <c r="B20" s="43"/>
      <c r="C20" s="43"/>
      <c r="D20" s="43"/>
      <c r="E20" s="43"/>
    </row>
    <row r="21" spans="1:7" x14ac:dyDescent="0.25">
      <c r="A21" s="43"/>
      <c r="B21" s="43"/>
      <c r="C21" s="43"/>
      <c r="D21" s="43"/>
      <c r="E21" s="43"/>
    </row>
    <row r="22" spans="1:7" ht="30.75" customHeight="1" x14ac:dyDescent="0.25">
      <c r="A22" s="39" t="s">
        <v>19</v>
      </c>
      <c r="B22" s="39"/>
      <c r="C22" s="39"/>
      <c r="D22" s="39"/>
      <c r="E22" s="39"/>
    </row>
    <row r="23" spans="1:7" x14ac:dyDescent="0.25">
      <c r="A23" s="43"/>
      <c r="B23" s="43"/>
      <c r="C23" s="43"/>
      <c r="D23" s="43"/>
      <c r="E23" s="43"/>
    </row>
    <row r="24" spans="1:7" ht="63.75" customHeight="1" x14ac:dyDescent="0.25">
      <c r="A24" s="39" t="s">
        <v>40</v>
      </c>
      <c r="B24" s="39"/>
      <c r="C24" s="39"/>
      <c r="D24" s="39"/>
      <c r="E24" s="39"/>
    </row>
    <row r="25" spans="1:7" ht="33.75" customHeight="1" x14ac:dyDescent="0.25">
      <c r="A25" s="42" t="s">
        <v>41</v>
      </c>
      <c r="B25" s="42"/>
      <c r="C25" s="42"/>
      <c r="D25" s="42"/>
      <c r="E25" s="42"/>
    </row>
    <row r="26" spans="1:7" x14ac:dyDescent="0.25">
      <c r="A26" s="42"/>
      <c r="B26" s="42"/>
      <c r="C26" s="42"/>
      <c r="D26" s="42"/>
      <c r="E26" s="42"/>
      <c r="F26" s="2">
        <v>794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4621.08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5359.5</v>
      </c>
    </row>
    <row r="30" spans="1:7" ht="51" x14ac:dyDescent="0.25">
      <c r="A30" s="9" t="s">
        <v>29</v>
      </c>
      <c r="B30" s="11" t="s">
        <v>28</v>
      </c>
      <c r="C30" s="3" t="s">
        <v>5</v>
      </c>
      <c r="D30" s="3">
        <v>2.0099999999999998</v>
      </c>
      <c r="E30" s="10">
        <f>D30*F26*G26</f>
        <v>4787.82</v>
      </c>
    </row>
    <row r="31" spans="1:7" ht="51" x14ac:dyDescent="0.25">
      <c r="A31" s="9" t="s">
        <v>36</v>
      </c>
      <c r="B31" s="11" t="s">
        <v>28</v>
      </c>
      <c r="C31" s="3" t="s">
        <v>5</v>
      </c>
      <c r="D31" s="3">
        <v>1.5</v>
      </c>
      <c r="E31" s="10">
        <f>D31*F26*G26</f>
        <v>3573</v>
      </c>
    </row>
    <row r="32" spans="1:7" x14ac:dyDescent="0.25">
      <c r="A32" s="9" t="s">
        <v>42</v>
      </c>
      <c r="B32" s="11" t="s">
        <v>43</v>
      </c>
      <c r="C32" s="3" t="s">
        <v>5</v>
      </c>
      <c r="D32" s="3">
        <v>0.15</v>
      </c>
      <c r="E32" s="10">
        <f>D32*F26*G26</f>
        <v>357.29999999999995</v>
      </c>
    </row>
    <row r="33" spans="1:5" ht="60" x14ac:dyDescent="0.25">
      <c r="A33" s="9" t="s">
        <v>61</v>
      </c>
      <c r="B33" s="11" t="s">
        <v>62</v>
      </c>
      <c r="C33" s="3" t="s">
        <v>5</v>
      </c>
      <c r="D33" s="3">
        <v>0.44</v>
      </c>
      <c r="E33" s="10">
        <f>D33*F26*G26</f>
        <v>1048.08</v>
      </c>
    </row>
    <row r="34" spans="1:5" ht="60" x14ac:dyDescent="0.25">
      <c r="A34" s="9" t="s">
        <v>34</v>
      </c>
      <c r="B34" s="11" t="s">
        <v>30</v>
      </c>
      <c r="C34" s="3" t="s">
        <v>5</v>
      </c>
      <c r="D34" s="3">
        <v>0.37</v>
      </c>
      <c r="E34" s="10">
        <v>0</v>
      </c>
    </row>
    <row r="35" spans="1:5" x14ac:dyDescent="0.25">
      <c r="A35" s="9" t="s">
        <v>27</v>
      </c>
      <c r="B35" s="11" t="s">
        <v>33</v>
      </c>
      <c r="C35" s="3" t="s">
        <v>5</v>
      </c>
      <c r="D35" s="3">
        <v>1.23</v>
      </c>
      <c r="E35" s="10">
        <f>D35*F26*G26</f>
        <v>2929.86</v>
      </c>
    </row>
    <row r="36" spans="1:5" ht="16.5" thickBot="1" x14ac:dyDescent="0.3">
      <c r="A36" s="31" t="s">
        <v>57</v>
      </c>
      <c r="B36" s="18" t="s">
        <v>33</v>
      </c>
      <c r="C36" s="19" t="s">
        <v>5</v>
      </c>
      <c r="D36" s="19">
        <v>2.7</v>
      </c>
      <c r="E36" s="20">
        <f>D36*F26*G26</f>
        <v>6431.4000000000005</v>
      </c>
    </row>
    <row r="37" spans="1:5" ht="15.75" thickBot="1" x14ac:dyDescent="0.3">
      <c r="A37" s="23" t="s">
        <v>44</v>
      </c>
      <c r="B37" s="24" t="s">
        <v>45</v>
      </c>
      <c r="C37" s="25" t="s">
        <v>46</v>
      </c>
      <c r="D37" s="25"/>
      <c r="E37" s="26">
        <v>825.11</v>
      </c>
    </row>
    <row r="38" spans="1:5" ht="30" x14ac:dyDescent="0.25">
      <c r="A38" s="27" t="s">
        <v>47</v>
      </c>
      <c r="B38" s="29" t="s">
        <v>54</v>
      </c>
      <c r="C38" s="21" t="s">
        <v>53</v>
      </c>
      <c r="D38" s="29">
        <v>2</v>
      </c>
      <c r="E38" s="22">
        <f t="shared" ref="E38:E43" si="0">D38*118.42</f>
        <v>236.84</v>
      </c>
    </row>
    <row r="39" spans="1:5" ht="30" x14ac:dyDescent="0.25">
      <c r="A39" s="27" t="s">
        <v>48</v>
      </c>
      <c r="B39" s="29" t="s">
        <v>54</v>
      </c>
      <c r="C39" s="3" t="s">
        <v>53</v>
      </c>
      <c r="D39" s="30">
        <v>7</v>
      </c>
      <c r="E39" s="10">
        <f t="shared" si="0"/>
        <v>828.94</v>
      </c>
    </row>
    <row r="40" spans="1:5" ht="45" x14ac:dyDescent="0.25">
      <c r="A40" s="27" t="s">
        <v>49</v>
      </c>
      <c r="B40" s="29" t="s">
        <v>54</v>
      </c>
      <c r="C40" s="3" t="s">
        <v>53</v>
      </c>
      <c r="D40" s="29">
        <v>3</v>
      </c>
      <c r="E40" s="10">
        <f t="shared" si="0"/>
        <v>355.26</v>
      </c>
    </row>
    <row r="41" spans="1:5" x14ac:dyDescent="0.25">
      <c r="A41" s="28" t="s">
        <v>50</v>
      </c>
      <c r="B41" s="29" t="s">
        <v>54</v>
      </c>
      <c r="C41" s="3" t="s">
        <v>53</v>
      </c>
      <c r="D41" s="30">
        <v>0.66</v>
      </c>
      <c r="E41" s="10">
        <f t="shared" si="0"/>
        <v>78.157200000000003</v>
      </c>
    </row>
    <row r="42" spans="1:5" ht="30" x14ac:dyDescent="0.25">
      <c r="A42" s="27" t="s">
        <v>51</v>
      </c>
      <c r="B42" s="29" t="s">
        <v>54</v>
      </c>
      <c r="C42" s="3" t="s">
        <v>53</v>
      </c>
      <c r="D42" s="30">
        <v>4</v>
      </c>
      <c r="E42" s="10">
        <f t="shared" si="0"/>
        <v>473.68</v>
      </c>
    </row>
    <row r="43" spans="1:5" ht="30" x14ac:dyDescent="0.25">
      <c r="A43" s="27" t="s">
        <v>52</v>
      </c>
      <c r="B43" s="29" t="s">
        <v>55</v>
      </c>
      <c r="C43" s="3" t="s">
        <v>53</v>
      </c>
      <c r="D43" s="30">
        <v>3</v>
      </c>
      <c r="E43" s="10">
        <f t="shared" si="0"/>
        <v>355.26</v>
      </c>
    </row>
    <row r="44" spans="1:5" x14ac:dyDescent="0.25">
      <c r="A44" s="9"/>
      <c r="B44" s="11"/>
      <c r="C44" s="3"/>
      <c r="D44" s="3"/>
      <c r="E44" s="10"/>
    </row>
    <row r="45" spans="1:5" s="17" customFormat="1" ht="14.25" x14ac:dyDescent="0.2">
      <c r="A45" s="13" t="s">
        <v>35</v>
      </c>
      <c r="B45" s="14"/>
      <c r="C45" s="15"/>
      <c r="D45" s="15"/>
      <c r="E45" s="16">
        <f>SUM(E28:E44)</f>
        <v>32261.287199999999</v>
      </c>
    </row>
    <row r="47" spans="1:5" ht="42.75" customHeight="1" x14ac:dyDescent="0.25">
      <c r="A47" s="39" t="s">
        <v>60</v>
      </c>
      <c r="B47" s="39"/>
      <c r="C47" s="39"/>
      <c r="D47" s="39"/>
      <c r="E47" s="39"/>
    </row>
    <row r="48" spans="1:5" ht="30" customHeight="1" x14ac:dyDescent="0.25">
      <c r="A48" s="39" t="s">
        <v>23</v>
      </c>
      <c r="B48" s="39"/>
      <c r="C48" s="39"/>
      <c r="D48" s="39"/>
      <c r="E48" s="39"/>
    </row>
    <row r="49" spans="1:5" x14ac:dyDescent="0.25">
      <c r="A49" s="39" t="s">
        <v>22</v>
      </c>
      <c r="B49" s="39"/>
      <c r="C49" s="39"/>
      <c r="D49" s="39"/>
      <c r="E49" s="39"/>
    </row>
    <row r="50" spans="1:5" ht="31.5" customHeight="1" x14ac:dyDescent="0.25">
      <c r="A50" s="39" t="s">
        <v>56</v>
      </c>
      <c r="B50" s="39"/>
      <c r="C50" s="39"/>
      <c r="D50" s="39"/>
      <c r="E50" s="39"/>
    </row>
    <row r="51" spans="1:5" x14ac:dyDescent="0.25">
      <c r="A51" s="39" t="s">
        <v>20</v>
      </c>
      <c r="B51" s="39"/>
      <c r="C51" s="39"/>
      <c r="D51" s="39"/>
      <c r="E51" s="39"/>
    </row>
    <row r="52" spans="1:5" x14ac:dyDescent="0.25">
      <c r="A52" s="40" t="s">
        <v>6</v>
      </c>
      <c r="B52" s="40"/>
      <c r="C52" s="40"/>
      <c r="D52" s="40"/>
      <c r="E52" s="40"/>
    </row>
    <row r="53" spans="1:5" x14ac:dyDescent="0.25">
      <c r="A53" s="39" t="s">
        <v>20</v>
      </c>
      <c r="B53" s="39"/>
      <c r="C53" s="39"/>
      <c r="D53" s="39"/>
      <c r="E53" s="39"/>
    </row>
    <row r="54" spans="1:5" x14ac:dyDescent="0.25">
      <c r="A54" s="41" t="s">
        <v>58</v>
      </c>
      <c r="B54" s="41"/>
      <c r="C54" s="41"/>
      <c r="D54" s="41"/>
      <c r="E54" s="41"/>
    </row>
    <row r="55" spans="1:5" ht="11.25" customHeight="1" x14ac:dyDescent="0.25">
      <c r="B55" s="38" t="s">
        <v>21</v>
      </c>
      <c r="C55" s="38"/>
      <c r="D55" s="38"/>
      <c r="E55" s="8" t="s">
        <v>7</v>
      </c>
    </row>
    <row r="56" spans="1:5" x14ac:dyDescent="0.25">
      <c r="A56" s="6"/>
      <c r="B56" s="6"/>
      <c r="C56" s="6"/>
      <c r="D56" s="6"/>
      <c r="E56" s="6"/>
    </row>
    <row r="57" spans="1:5" x14ac:dyDescent="0.25">
      <c r="A57" s="41" t="s">
        <v>59</v>
      </c>
      <c r="B57" s="41"/>
      <c r="C57" s="41"/>
      <c r="D57" s="41"/>
      <c r="E57" s="41"/>
    </row>
    <row r="58" spans="1:5" ht="11.25" customHeight="1" x14ac:dyDescent="0.25">
      <c r="B58" s="38" t="s">
        <v>21</v>
      </c>
      <c r="C58" s="38"/>
      <c r="D58" s="38"/>
      <c r="E58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7:E47"/>
    <mergeCell ref="A48:E48"/>
    <mergeCell ref="B55:D55"/>
    <mergeCell ref="B58:D58"/>
    <mergeCell ref="A49:E49"/>
    <mergeCell ref="A50:E50"/>
    <mergeCell ref="A51:E51"/>
    <mergeCell ref="A52:E52"/>
    <mergeCell ref="A53:E53"/>
    <mergeCell ref="A54:E54"/>
    <mergeCell ref="A57:E5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A36" zoomScaleNormal="100" zoomScaleSheetLayoutView="100" workbookViewId="0">
      <selection activeCell="I45" sqref="I45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42578125" style="2" customWidth="1"/>
    <col min="9" max="16384" width="9.140625" style="2"/>
  </cols>
  <sheetData>
    <row r="1" spans="1:5" ht="15.75" x14ac:dyDescent="0.25">
      <c r="A1" s="49" t="s">
        <v>12</v>
      </c>
      <c r="B1" s="49"/>
      <c r="C1" s="49"/>
      <c r="D1" s="49"/>
      <c r="E1" s="49"/>
    </row>
    <row r="2" spans="1:5" ht="30" customHeight="1" x14ac:dyDescent="0.25">
      <c r="A2" s="47" t="s">
        <v>13</v>
      </c>
      <c r="B2" s="48"/>
      <c r="C2" s="48"/>
      <c r="D2" s="48"/>
      <c r="E2" s="48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51" t="s">
        <v>63</v>
      </c>
      <c r="E4" s="51"/>
    </row>
    <row r="5" spans="1:5" x14ac:dyDescent="0.25">
      <c r="A5" s="32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50" t="s">
        <v>37</v>
      </c>
      <c r="B7" s="50"/>
      <c r="C7" s="50"/>
      <c r="D7" s="50"/>
      <c r="E7" s="50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3"/>
      <c r="B9" s="43"/>
      <c r="C9" s="43"/>
      <c r="D9" s="43"/>
      <c r="E9" s="43"/>
    </row>
    <row r="10" spans="1:5" x14ac:dyDescent="0.25">
      <c r="A10" s="39" t="s">
        <v>38</v>
      </c>
      <c r="B10" s="39"/>
      <c r="C10" s="39"/>
      <c r="D10" s="39"/>
      <c r="E10" s="39"/>
    </row>
    <row r="11" spans="1:5" ht="24" customHeight="1" x14ac:dyDescent="0.25">
      <c r="A11" s="44" t="s">
        <v>16</v>
      </c>
      <c r="B11" s="45"/>
      <c r="C11" s="45"/>
      <c r="D11" s="45"/>
      <c r="E11" s="45"/>
    </row>
    <row r="12" spans="1:5" x14ac:dyDescent="0.25">
      <c r="A12" s="43"/>
      <c r="B12" s="43"/>
      <c r="C12" s="43"/>
      <c r="D12" s="43"/>
      <c r="E12" s="43"/>
    </row>
    <row r="13" spans="1:5" ht="27.75" customHeight="1" x14ac:dyDescent="0.25">
      <c r="A13" s="39" t="s">
        <v>39</v>
      </c>
      <c r="B13" s="39"/>
      <c r="C13" s="39"/>
      <c r="D13" s="39"/>
      <c r="E13" s="39"/>
    </row>
    <row r="14" spans="1:5" x14ac:dyDescent="0.25">
      <c r="A14" s="46" t="s">
        <v>17</v>
      </c>
      <c r="B14" s="43"/>
      <c r="C14" s="43"/>
      <c r="D14" s="43"/>
      <c r="E14" s="43"/>
    </row>
    <row r="15" spans="1:5" x14ac:dyDescent="0.25">
      <c r="A15" s="43"/>
      <c r="B15" s="43"/>
      <c r="C15" s="43"/>
      <c r="D15" s="43"/>
      <c r="E15" s="43"/>
    </row>
    <row r="16" spans="1:5" x14ac:dyDescent="0.25">
      <c r="A16" s="39" t="s">
        <v>31</v>
      </c>
      <c r="B16" s="39"/>
      <c r="C16" s="39"/>
      <c r="D16" s="39"/>
      <c r="E16" s="39"/>
    </row>
    <row r="17" spans="1:7" ht="11.25" customHeight="1" x14ac:dyDescent="0.25">
      <c r="A17" s="46" t="s">
        <v>2</v>
      </c>
      <c r="B17" s="43"/>
      <c r="C17" s="43"/>
      <c r="D17" s="43"/>
      <c r="E17" s="43"/>
    </row>
    <row r="18" spans="1:7" ht="11.25" customHeight="1" x14ac:dyDescent="0.25">
      <c r="A18" s="33"/>
      <c r="B18" s="32"/>
      <c r="C18" s="32"/>
      <c r="D18" s="32"/>
      <c r="E18" s="32"/>
    </row>
    <row r="19" spans="1:7" x14ac:dyDescent="0.25">
      <c r="A19" s="39" t="s">
        <v>32</v>
      </c>
      <c r="B19" s="39"/>
      <c r="C19" s="39"/>
      <c r="D19" s="39"/>
      <c r="E19" s="39"/>
    </row>
    <row r="20" spans="1:7" ht="10.5" customHeight="1" x14ac:dyDescent="0.25">
      <c r="A20" s="46" t="s">
        <v>18</v>
      </c>
      <c r="B20" s="43"/>
      <c r="C20" s="43"/>
      <c r="D20" s="43"/>
      <c r="E20" s="43"/>
    </row>
    <row r="21" spans="1:7" x14ac:dyDescent="0.25">
      <c r="A21" s="43"/>
      <c r="B21" s="43"/>
      <c r="C21" s="43"/>
      <c r="D21" s="43"/>
      <c r="E21" s="43"/>
    </row>
    <row r="22" spans="1:7" ht="30.75" customHeight="1" x14ac:dyDescent="0.25">
      <c r="A22" s="39" t="s">
        <v>19</v>
      </c>
      <c r="B22" s="39"/>
      <c r="C22" s="39"/>
      <c r="D22" s="39"/>
      <c r="E22" s="39"/>
    </row>
    <row r="23" spans="1:7" x14ac:dyDescent="0.25">
      <c r="A23" s="43"/>
      <c r="B23" s="43"/>
      <c r="C23" s="43"/>
      <c r="D23" s="43"/>
      <c r="E23" s="43"/>
    </row>
    <row r="24" spans="1:7" ht="63.75" customHeight="1" x14ac:dyDescent="0.25">
      <c r="A24" s="39" t="s">
        <v>40</v>
      </c>
      <c r="B24" s="39"/>
      <c r="C24" s="39"/>
      <c r="D24" s="39"/>
      <c r="E24" s="39"/>
    </row>
    <row r="25" spans="1:7" ht="33.75" customHeight="1" x14ac:dyDescent="0.25">
      <c r="A25" s="42" t="s">
        <v>41</v>
      </c>
      <c r="B25" s="42"/>
      <c r="C25" s="42"/>
      <c r="D25" s="42"/>
      <c r="E25" s="42"/>
    </row>
    <row r="26" spans="1:7" x14ac:dyDescent="0.25">
      <c r="A26" s="42"/>
      <c r="B26" s="42"/>
      <c r="C26" s="42"/>
      <c r="D26" s="42"/>
      <c r="E26" s="42"/>
      <c r="F26" s="2">
        <v>794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3668.2799999999997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5359.5</v>
      </c>
    </row>
    <row r="30" spans="1:7" ht="38.25" x14ac:dyDescent="0.25">
      <c r="A30" s="9" t="s">
        <v>29</v>
      </c>
      <c r="B30" s="11" t="s">
        <v>66</v>
      </c>
      <c r="C30" s="3" t="s">
        <v>5</v>
      </c>
      <c r="D30" s="3">
        <v>2.0499999999999998</v>
      </c>
      <c r="E30" s="10">
        <f>D30*F26*G26</f>
        <v>4883.0999999999995</v>
      </c>
    </row>
    <row r="31" spans="1:7" ht="38.25" x14ac:dyDescent="0.25">
      <c r="A31" s="9" t="s">
        <v>36</v>
      </c>
      <c r="B31" s="11" t="s">
        <v>66</v>
      </c>
      <c r="C31" s="3" t="s">
        <v>5</v>
      </c>
      <c r="D31" s="3">
        <v>1.55</v>
      </c>
      <c r="E31" s="10">
        <f>D31*F26*G26</f>
        <v>3692.1000000000004</v>
      </c>
    </row>
    <row r="32" spans="1:7" x14ac:dyDescent="0.25">
      <c r="A32" s="9" t="s">
        <v>42</v>
      </c>
      <c r="B32" s="11" t="s">
        <v>43</v>
      </c>
      <c r="C32" s="3" t="s">
        <v>5</v>
      </c>
      <c r="D32" s="3">
        <v>0.15</v>
      </c>
      <c r="E32" s="10">
        <f>D32*F26*G26</f>
        <v>357.29999999999995</v>
      </c>
    </row>
    <row r="33" spans="1:5" ht="60" x14ac:dyDescent="0.25">
      <c r="A33" s="9" t="s">
        <v>61</v>
      </c>
      <c r="B33" s="11" t="s">
        <v>62</v>
      </c>
      <c r="C33" s="3" t="s">
        <v>5</v>
      </c>
      <c r="D33" s="3">
        <v>0.44</v>
      </c>
      <c r="E33" s="10">
        <f>D33*F26*G26</f>
        <v>1048.08</v>
      </c>
    </row>
    <row r="34" spans="1:5" ht="60" x14ac:dyDescent="0.25">
      <c r="A34" s="9" t="s">
        <v>34</v>
      </c>
      <c r="B34" s="11" t="s">
        <v>30</v>
      </c>
      <c r="C34" s="3" t="s">
        <v>5</v>
      </c>
      <c r="D34" s="3">
        <v>0.37</v>
      </c>
      <c r="E34" s="10">
        <v>0</v>
      </c>
    </row>
    <row r="35" spans="1:5" x14ac:dyDescent="0.25">
      <c r="A35" s="9" t="s">
        <v>27</v>
      </c>
      <c r="B35" s="11" t="s">
        <v>33</v>
      </c>
      <c r="C35" s="3" t="s">
        <v>5</v>
      </c>
      <c r="D35" s="3">
        <v>2.76</v>
      </c>
      <c r="E35" s="10">
        <f>D35*F26*G26</f>
        <v>6574.32</v>
      </c>
    </row>
    <row r="36" spans="1:5" ht="16.5" thickBot="1" x14ac:dyDescent="0.3">
      <c r="A36" s="31" t="s">
        <v>57</v>
      </c>
      <c r="B36" s="18" t="s">
        <v>33</v>
      </c>
      <c r="C36" s="19" t="s">
        <v>5</v>
      </c>
      <c r="D36" s="19">
        <v>2.7</v>
      </c>
      <c r="E36" s="20">
        <f>D36*F26*G26</f>
        <v>6431.4000000000005</v>
      </c>
    </row>
    <row r="37" spans="1:5" ht="15.75" thickBot="1" x14ac:dyDescent="0.3">
      <c r="A37" s="23" t="s">
        <v>44</v>
      </c>
      <c r="B37" s="24" t="s">
        <v>72</v>
      </c>
      <c r="C37" s="25" t="s">
        <v>46</v>
      </c>
      <c r="D37" s="25"/>
      <c r="E37" s="26">
        <v>1608</v>
      </c>
    </row>
    <row r="38" spans="1:5" ht="30" x14ac:dyDescent="0.25">
      <c r="A38" s="27" t="s">
        <v>64</v>
      </c>
      <c r="B38" s="29" t="s">
        <v>65</v>
      </c>
      <c r="C38" s="21" t="s">
        <v>53</v>
      </c>
      <c r="D38" s="29">
        <v>4</v>
      </c>
      <c r="E38" s="22">
        <f>D38*126.7</f>
        <v>506.8</v>
      </c>
    </row>
    <row r="39" spans="1:5" x14ac:dyDescent="0.25">
      <c r="A39" s="9"/>
      <c r="B39" s="11"/>
      <c r="C39" s="3"/>
      <c r="D39" s="3"/>
      <c r="E39" s="10"/>
    </row>
    <row r="40" spans="1:5" s="17" customFormat="1" ht="14.25" x14ac:dyDescent="0.2">
      <c r="A40" s="13" t="s">
        <v>35</v>
      </c>
      <c r="B40" s="14"/>
      <c r="C40" s="15"/>
      <c r="D40" s="15"/>
      <c r="E40" s="16">
        <f>SUM(E28:E39)</f>
        <v>34128.879999999997</v>
      </c>
    </row>
    <row r="42" spans="1:5" ht="30" customHeight="1" x14ac:dyDescent="0.25">
      <c r="A42" s="39" t="s">
        <v>73</v>
      </c>
      <c r="B42" s="39"/>
      <c r="C42" s="39"/>
      <c r="D42" s="39"/>
      <c r="E42" s="39"/>
    </row>
    <row r="43" spans="1:5" ht="32.25" customHeight="1" x14ac:dyDescent="0.25">
      <c r="A43" s="39" t="s">
        <v>23</v>
      </c>
      <c r="B43" s="39"/>
      <c r="C43" s="39"/>
      <c r="D43" s="39"/>
      <c r="E43" s="39"/>
    </row>
    <row r="44" spans="1:5" x14ac:dyDescent="0.25">
      <c r="A44" s="39" t="s">
        <v>22</v>
      </c>
      <c r="B44" s="39"/>
      <c r="C44" s="39"/>
      <c r="D44" s="39"/>
      <c r="E44" s="39"/>
    </row>
    <row r="45" spans="1:5" x14ac:dyDescent="0.25">
      <c r="A45" s="39" t="s">
        <v>56</v>
      </c>
      <c r="B45" s="39"/>
      <c r="C45" s="39"/>
      <c r="D45" s="39"/>
      <c r="E45" s="39"/>
    </row>
    <row r="46" spans="1:5" x14ac:dyDescent="0.25">
      <c r="A46" s="39" t="s">
        <v>20</v>
      </c>
      <c r="B46" s="39"/>
      <c r="C46" s="39"/>
      <c r="D46" s="39"/>
      <c r="E46" s="39"/>
    </row>
    <row r="47" spans="1:5" x14ac:dyDescent="0.25">
      <c r="A47" s="40" t="s">
        <v>6</v>
      </c>
      <c r="B47" s="40"/>
      <c r="C47" s="40"/>
      <c r="D47" s="40"/>
      <c r="E47" s="40"/>
    </row>
    <row r="48" spans="1:5" x14ac:dyDescent="0.25">
      <c r="A48" s="39" t="s">
        <v>20</v>
      </c>
      <c r="B48" s="39"/>
      <c r="C48" s="39"/>
      <c r="D48" s="39"/>
      <c r="E48" s="39"/>
    </row>
    <row r="49" spans="1:5" x14ac:dyDescent="0.25">
      <c r="A49" s="41" t="s">
        <v>58</v>
      </c>
      <c r="B49" s="41"/>
      <c r="C49" s="41"/>
      <c r="D49" s="41"/>
      <c r="E49" s="41"/>
    </row>
    <row r="50" spans="1:5" x14ac:dyDescent="0.25">
      <c r="B50" s="38" t="s">
        <v>21</v>
      </c>
      <c r="C50" s="38"/>
      <c r="D50" s="38"/>
      <c r="E50" s="8" t="s">
        <v>7</v>
      </c>
    </row>
    <row r="51" spans="1:5" x14ac:dyDescent="0.25">
      <c r="A51" s="33"/>
      <c r="B51" s="33"/>
      <c r="C51" s="33"/>
      <c r="D51" s="33"/>
      <c r="E51" s="33"/>
    </row>
    <row r="52" spans="1:5" x14ac:dyDescent="0.25">
      <c r="A52" s="41" t="s">
        <v>59</v>
      </c>
      <c r="B52" s="41"/>
      <c r="C52" s="41"/>
      <c r="D52" s="41"/>
      <c r="E52" s="41"/>
    </row>
    <row r="53" spans="1:5" x14ac:dyDescent="0.25">
      <c r="B53" s="38" t="s">
        <v>21</v>
      </c>
      <c r="C53" s="38"/>
      <c r="D53" s="38"/>
      <c r="E53" s="8" t="s">
        <v>7</v>
      </c>
    </row>
    <row r="56" spans="1:5" x14ac:dyDescent="0.25">
      <c r="A56" s="17" t="s">
        <v>67</v>
      </c>
    </row>
    <row r="57" spans="1:5" x14ac:dyDescent="0.25">
      <c r="A57" s="2" t="s">
        <v>68</v>
      </c>
      <c r="B57" s="34">
        <v>-93203.839999999997</v>
      </c>
    </row>
    <row r="58" spans="1:5" ht="15.75" x14ac:dyDescent="0.25">
      <c r="A58" s="35" t="s">
        <v>69</v>
      </c>
      <c r="B58" s="36">
        <v>75368.52</v>
      </c>
    </row>
    <row r="59" spans="1:5" x14ac:dyDescent="0.25">
      <c r="A59" s="2" t="s">
        <v>71</v>
      </c>
      <c r="B59" s="36">
        <f>72613.68+2100</f>
        <v>74713.679999999993</v>
      </c>
    </row>
    <row r="60" spans="1:5" x14ac:dyDescent="0.25">
      <c r="A60" s="37" t="s">
        <v>70</v>
      </c>
      <c r="B60" s="34">
        <f>B57+B59-('1 кв.'!E45+'2 кв.'!E40)</f>
        <v>-84880.3272</v>
      </c>
    </row>
  </sheetData>
  <mergeCells count="34"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2016-08-08T05:08:39Z</dcterms:modified>
</cp:coreProperties>
</file>