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1 кв." sheetId="1" r:id="rId1"/>
    <sheet name="2 кв." sheetId="2" r:id="rId2"/>
    <sheet name="3 кв." sheetId="3" r:id="rId3"/>
  </sheets>
  <definedNames>
    <definedName name="_edn1" localSheetId="0">'1 кв.'!$A$87</definedName>
    <definedName name="_edn2" localSheetId="0">'1 кв.'!$A$89</definedName>
    <definedName name="_edn3" localSheetId="0">'1 кв.'!$A$90</definedName>
    <definedName name="_edn4" localSheetId="0">'1 кв.'!$A$91</definedName>
    <definedName name="_ednref1" localSheetId="0">'1 кв.'!#REF!</definedName>
    <definedName name="_ednref2" localSheetId="0">'1 кв.'!$A$60</definedName>
    <definedName name="_ednref3" localSheetId="0">'1 кв.'!$D$59</definedName>
    <definedName name="_ednref4" localSheetId="0">'1 кв.'!$D$60</definedName>
    <definedName name="_xlnm.Print_Area" localSheetId="0">'1 кв.'!$A$1:$E$59</definedName>
    <definedName name="_xlnm.Print_Area" localSheetId="1">'2 кв.'!$A$1:$E$67</definedName>
    <definedName name="_xlnm.Print_Area" localSheetId="2">'3 кв.'!$A$1:$E$67</definedName>
  </definedNames>
  <calcPr calcId="145621"/>
</workbook>
</file>

<file path=xl/calcChain.xml><?xml version="1.0" encoding="utf-8"?>
<calcChain xmlns="http://schemas.openxmlformats.org/spreadsheetml/2006/main">
  <c r="E44" i="3" l="1"/>
  <c r="E43" i="3"/>
  <c r="E42" i="3"/>
  <c r="E41" i="3"/>
  <c r="E40" i="3"/>
  <c r="E39" i="3"/>
  <c r="E36" i="3"/>
  <c r="E35" i="3"/>
  <c r="E34" i="3"/>
  <c r="E33" i="3"/>
  <c r="E32" i="3"/>
  <c r="E31" i="3"/>
  <c r="E30" i="3"/>
  <c r="E29" i="3"/>
  <c r="E28" i="3"/>
  <c r="E47" i="3" l="1"/>
  <c r="B67" i="3" s="1"/>
  <c r="E47" i="2"/>
  <c r="E41" i="2" l="1"/>
  <c r="E35" i="2"/>
  <c r="E28" i="2"/>
  <c r="E43" i="2"/>
  <c r="E42" i="2"/>
  <c r="E44" i="2" l="1"/>
  <c r="E40" i="2"/>
  <c r="E39" i="2"/>
  <c r="E36" i="2"/>
  <c r="E34" i="2"/>
  <c r="E33" i="2"/>
  <c r="E32" i="2"/>
  <c r="E31" i="2"/>
  <c r="E30" i="2"/>
  <c r="E29" i="2"/>
  <c r="B67" i="2" s="1"/>
  <c r="E43" i="1" l="1"/>
  <c r="E42" i="1"/>
  <c r="E40" i="1" l="1"/>
  <c r="E39" i="1"/>
  <c r="E35" i="1"/>
  <c r="E34" i="1"/>
  <c r="E33" i="1"/>
  <c r="E32" i="1" l="1"/>
  <c r="E31" i="1"/>
  <c r="E30" i="1"/>
  <c r="E29" i="1"/>
  <c r="E36" i="1" l="1"/>
  <c r="E28" i="1"/>
  <c r="E45" i="1" l="1"/>
</calcChain>
</file>

<file path=xl/sharedStrings.xml><?xml version="1.0" encoding="utf-8"?>
<sst xmlns="http://schemas.openxmlformats.org/spreadsheetml/2006/main" count="273" uniqueCount="74">
  <si>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</si>
  <si>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</si>
  <si>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</si>
  <si>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</si>
  <si>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</si>
  <si>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</si>
  <si>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</si>
  <si>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</si>
  <si>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</si>
  <si>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</si>
  <si>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</si>
  <si>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</si>
  <si>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</si>
  <si>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</si>
  <si>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</si>
  <si>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</si>
  <si>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</si>
  <si>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</si>
  <si>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</si>
  <si>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</si>
  <si>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</si>
  <si>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</si>
  <si>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</si>
  <si>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</si>
  <si>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</si>
  <si>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</si>
  <si>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</si>
  <si>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</si>
  <si>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</si>
  <si>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</si>
  <si>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</si>
  <si>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</si>
  <si>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</si>
  <si>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</si>
  <si>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</si>
  <si>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ГВС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</si>
  <si>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</si>
  <si>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</si>
  <si>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</si>
  <si>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</si>
  <si>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</si>
  <si>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</si>
  <si>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</si>
  <si>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</si>
  <si>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</si>
  <si>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Лизы Чайкиной, д. 1а/3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</si>
  <si>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№62  от   15.11.2015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</si>
  <si>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№56 от 11.11.2015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</si>
  <si>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№1а/3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Лизы Чайкиной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</si>
  <si>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Черникова Романа Александровича</t>
    </r>
  </si>
  <si>
    <t>Итого:</t>
  </si>
  <si>
    <t>Промывка фильтров, счетчика, бойлера. Промывка стояков циркуляции и их регулировка</t>
  </si>
  <si>
    <t xml:space="preserve">Замена личинок на замках входа на чердак </t>
  </si>
  <si>
    <t>ч/час</t>
  </si>
  <si>
    <t>февраль</t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</si>
  <si>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</si>
  <si>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</si>
  <si>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</si>
  <si>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</si>
  <si>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Черникова Р.А.</t>
    </r>
  </si>
  <si>
    <t xml:space="preserve">           2. Всего за период с "01" 01 2016 г. по "31" 03 2016 г. выполнено работ (оказано услуг) на общую сумму сто шесть тысяч девятьсот один  ( прописью) рубль 35 копеек.</t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</si>
  <si>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</si>
  <si>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</si>
  <si>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июнь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</si>
  <si>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</si>
  <si>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</si>
  <si>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</si>
  <si>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</si>
  <si>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</si>
  <si>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</si>
  <si>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 xml:space="preserve">           2. Всего за период с "01" 01 2016 г. по "30" 06 2016 г. выполнено работ (оказано услуг) на общую сумму сто шесть тысяч девятьсот один  ( прописью) рубль 35 копеек.</t>
  </si>
  <si>
    <t>Спортивная площадка</t>
  </si>
  <si>
    <t>"30" 09  2016 г.</t>
  </si>
  <si>
    <t xml:space="preserve">           2. Всего за период с "01" 07 2016 г. по "30" 09 2016 г. выполнено работ (оказано услуг) на общую сумму сто шесть тысяч девятьсот один  ( прописью) рубль 35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</si>
</sst>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4" fontId="8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4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37" zoomScaleNormal="100" zoomScaleSheetLayoutView="100" workbookViewId="0">
      <selection activeCell="A42" sqref="A42:XFD43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7" t="s">
        <v>12</v>
      </c>
      <c r="B1" s="57"/>
      <c r="C1" s="57"/>
      <c r="D1" s="57"/>
      <c r="E1" s="57"/>
    </row>
    <row r="2" spans="1:5" ht="32.25" customHeight="1" x14ac:dyDescent="0.25">
      <c r="A2" s="55" t="s">
        <v>13</v>
      </c>
      <c r="B2" s="56"/>
      <c r="C2" s="56"/>
      <c r="D2" s="56"/>
      <c r="E2" s="5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59" t="s">
        <v>15</v>
      </c>
      <c r="E4" s="59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8" t="s">
        <v>45</v>
      </c>
      <c r="B7" s="58"/>
      <c r="C7" s="58"/>
      <c r="D7" s="58"/>
      <c r="E7" s="58"/>
    </row>
    <row r="8" spans="1:5" x14ac:dyDescent="0.25">
      <c r="A8" s="54" t="s">
        <v>1</v>
      </c>
      <c r="B8" s="54"/>
      <c r="C8" s="54"/>
      <c r="D8" s="54"/>
      <c r="E8" s="54"/>
    </row>
    <row r="9" spans="1:5" ht="7.5" customHeight="1" x14ac:dyDescent="0.25">
      <c r="A9" s="51"/>
      <c r="B9" s="51"/>
      <c r="C9" s="51"/>
      <c r="D9" s="51"/>
      <c r="E9" s="51"/>
    </row>
    <row r="10" spans="1:5" x14ac:dyDescent="0.25">
      <c r="A10" s="46" t="s">
        <v>49</v>
      </c>
      <c r="B10" s="46"/>
      <c r="C10" s="46"/>
      <c r="D10" s="46"/>
      <c r="E10" s="46"/>
    </row>
    <row r="11" spans="1:5" ht="22.5" customHeight="1" x14ac:dyDescent="0.25">
      <c r="A11" s="52" t="s">
        <v>16</v>
      </c>
      <c r="B11" s="53"/>
      <c r="C11" s="53"/>
      <c r="D11" s="53"/>
      <c r="E11" s="53"/>
    </row>
    <row r="12" spans="1:5" ht="9" customHeight="1" x14ac:dyDescent="0.25">
      <c r="A12" s="51"/>
      <c r="B12" s="51"/>
      <c r="C12" s="51"/>
      <c r="D12" s="51"/>
      <c r="E12" s="51"/>
    </row>
    <row r="13" spans="1:5" ht="30.75" customHeight="1" x14ac:dyDescent="0.25">
      <c r="A13" s="46" t="s">
        <v>47</v>
      </c>
      <c r="B13" s="46"/>
      <c r="C13" s="46"/>
      <c r="D13" s="46"/>
      <c r="E13" s="46"/>
    </row>
    <row r="14" spans="1:5" x14ac:dyDescent="0.25">
      <c r="A14" s="54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46" t="s">
        <v>41</v>
      </c>
      <c r="B16" s="46"/>
      <c r="C16" s="46"/>
      <c r="D16" s="46"/>
      <c r="E16" s="46"/>
    </row>
    <row r="17" spans="1:7" ht="11.25" customHeight="1" x14ac:dyDescent="0.25">
      <c r="A17" s="54" t="s">
        <v>2</v>
      </c>
      <c r="B17" s="51"/>
      <c r="C17" s="51"/>
      <c r="D17" s="51"/>
      <c r="E17" s="51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46" t="s">
        <v>42</v>
      </c>
      <c r="B19" s="46"/>
      <c r="C19" s="46"/>
      <c r="D19" s="46"/>
      <c r="E19" s="46"/>
    </row>
    <row r="20" spans="1:7" ht="10.5" customHeight="1" x14ac:dyDescent="0.25">
      <c r="A20" s="54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ht="30.75" customHeight="1" x14ac:dyDescent="0.25">
      <c r="A22" s="46" t="s">
        <v>19</v>
      </c>
      <c r="B22" s="46"/>
      <c r="C22" s="46"/>
      <c r="D22" s="46"/>
      <c r="E22" s="46"/>
    </row>
    <row r="23" spans="1:7" x14ac:dyDescent="0.25">
      <c r="A23" s="51"/>
      <c r="B23" s="51"/>
      <c r="C23" s="51"/>
      <c r="D23" s="51"/>
      <c r="E23" s="51"/>
    </row>
    <row r="24" spans="1:7" ht="63.75" customHeight="1" x14ac:dyDescent="0.25">
      <c r="A24" s="46" t="s">
        <v>46</v>
      </c>
      <c r="B24" s="46"/>
      <c r="C24" s="46"/>
      <c r="D24" s="46"/>
      <c r="E24" s="46"/>
    </row>
    <row r="25" spans="1:7" ht="33.75" customHeight="1" x14ac:dyDescent="0.25">
      <c r="A25" s="50" t="s">
        <v>48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1978.6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11515.451999999999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13355.55</v>
      </c>
    </row>
    <row r="30" spans="1:7" ht="51" x14ac:dyDescent="0.25">
      <c r="A30" s="10" t="s">
        <v>31</v>
      </c>
      <c r="B30" s="12" t="s">
        <v>30</v>
      </c>
      <c r="C30" s="3" t="s">
        <v>5</v>
      </c>
      <c r="D30" s="3">
        <v>2.0099999999999998</v>
      </c>
      <c r="E30" s="11">
        <f>D30*F26*G26</f>
        <v>11930.957999999999</v>
      </c>
    </row>
    <row r="31" spans="1:7" ht="51" x14ac:dyDescent="0.25">
      <c r="A31" s="10" t="s">
        <v>32</v>
      </c>
      <c r="B31" s="12" t="s">
        <v>30</v>
      </c>
      <c r="C31" s="3" t="s">
        <v>5</v>
      </c>
      <c r="D31" s="3">
        <v>1.5</v>
      </c>
      <c r="E31" s="11">
        <f>D31*F26*G26</f>
        <v>8903.6999999999989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3620.8379999999997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0.42</v>
      </c>
      <c r="E33" s="11">
        <f>D33*F26*G26</f>
        <v>2493.0360000000001</v>
      </c>
    </row>
    <row r="34" spans="1:6" x14ac:dyDescent="0.25">
      <c r="A34" s="10" t="s">
        <v>36</v>
      </c>
      <c r="B34" s="14" t="s">
        <v>34</v>
      </c>
      <c r="C34" s="3" t="s">
        <v>5</v>
      </c>
      <c r="D34" s="3">
        <v>0.3</v>
      </c>
      <c r="E34" s="11">
        <f>D34*F26*G26</f>
        <v>1780.7399999999998</v>
      </c>
    </row>
    <row r="35" spans="1:6" ht="60" x14ac:dyDescent="0.25">
      <c r="A35" s="10" t="s">
        <v>28</v>
      </c>
      <c r="B35" s="12" t="s">
        <v>30</v>
      </c>
      <c r="C35" s="3" t="s">
        <v>5</v>
      </c>
      <c r="D35" s="3">
        <v>0.37</v>
      </c>
      <c r="E35" s="11">
        <f>D35*F26*G26</f>
        <v>2196.2460000000001</v>
      </c>
    </row>
    <row r="36" spans="1:6" ht="51" x14ac:dyDescent="0.25">
      <c r="A36" s="10" t="s">
        <v>27</v>
      </c>
      <c r="B36" s="12" t="s">
        <v>30</v>
      </c>
      <c r="C36" s="3" t="s">
        <v>5</v>
      </c>
      <c r="D36" s="3">
        <v>0.03</v>
      </c>
      <c r="E36" s="11">
        <f>D36*F26*G26</f>
        <v>178.07399999999998</v>
      </c>
    </row>
    <row r="37" spans="1:6" ht="60.75" thickBot="1" x14ac:dyDescent="0.3">
      <c r="A37" s="10" t="s">
        <v>44</v>
      </c>
      <c r="B37" s="12" t="s">
        <v>37</v>
      </c>
      <c r="C37" s="3" t="s">
        <v>5</v>
      </c>
      <c r="D37" s="3">
        <v>0.24</v>
      </c>
      <c r="E37" s="27">
        <v>2160</v>
      </c>
    </row>
    <row r="38" spans="1:6" ht="39" thickBot="1" x14ac:dyDescent="0.3">
      <c r="A38" s="10" t="s">
        <v>38</v>
      </c>
      <c r="B38" s="12" t="s">
        <v>39</v>
      </c>
      <c r="C38" s="3" t="s">
        <v>5</v>
      </c>
      <c r="D38" s="3">
        <v>0.28000000000000003</v>
      </c>
      <c r="E38" s="27">
        <v>0</v>
      </c>
    </row>
    <row r="39" spans="1:6" x14ac:dyDescent="0.25">
      <c r="A39" s="10" t="s">
        <v>29</v>
      </c>
      <c r="B39" s="12" t="s">
        <v>43</v>
      </c>
      <c r="C39" s="3" t="s">
        <v>5</v>
      </c>
      <c r="D39" s="3">
        <v>0.63</v>
      </c>
      <c r="E39" s="11">
        <f>D39*F26*G26</f>
        <v>3739.5540000000001</v>
      </c>
    </row>
    <row r="40" spans="1:6" ht="15.75" thickBot="1" x14ac:dyDescent="0.3">
      <c r="A40" s="24" t="s">
        <v>40</v>
      </c>
      <c r="B40" s="25" t="s">
        <v>43</v>
      </c>
      <c r="C40" s="26" t="s">
        <v>5</v>
      </c>
      <c r="D40" s="26">
        <v>3.3</v>
      </c>
      <c r="E40" s="27">
        <f>D40*F26*G26</f>
        <v>19588.14</v>
      </c>
    </row>
    <row r="41" spans="1:6" ht="15.75" thickBot="1" x14ac:dyDescent="0.3">
      <c r="A41" s="32" t="s">
        <v>55</v>
      </c>
      <c r="B41" s="33" t="s">
        <v>56</v>
      </c>
      <c r="C41" s="34" t="s">
        <v>57</v>
      </c>
      <c r="D41" s="34"/>
      <c r="E41" s="35">
        <v>12930.36</v>
      </c>
    </row>
    <row r="42" spans="1:6" ht="30.75" thickTop="1" x14ac:dyDescent="0.25">
      <c r="A42" s="21" t="s">
        <v>52</v>
      </c>
      <c r="B42" s="29" t="s">
        <v>54</v>
      </c>
      <c r="C42" s="22" t="s">
        <v>53</v>
      </c>
      <c r="D42" s="29">
        <v>6</v>
      </c>
      <c r="E42" s="23">
        <f>D42*F42</f>
        <v>710.52</v>
      </c>
      <c r="F42" s="2">
        <v>118.42</v>
      </c>
    </row>
    <row r="43" spans="1:6" ht="45" x14ac:dyDescent="0.25">
      <c r="A43" s="20" t="s">
        <v>51</v>
      </c>
      <c r="B43" s="28" t="s">
        <v>54</v>
      </c>
      <c r="C43" s="3" t="s">
        <v>53</v>
      </c>
      <c r="D43" s="28">
        <v>8</v>
      </c>
      <c r="E43" s="11">
        <f>D43*F42</f>
        <v>947.36</v>
      </c>
    </row>
    <row r="44" spans="1:6" x14ac:dyDescent="0.25">
      <c r="A44" s="20"/>
      <c r="B44" s="20"/>
      <c r="C44" s="3"/>
      <c r="D44" s="3"/>
      <c r="E44" s="11"/>
    </row>
    <row r="45" spans="1:6" s="19" customFormat="1" ht="14.25" x14ac:dyDescent="0.2">
      <c r="A45" s="15" t="s">
        <v>50</v>
      </c>
      <c r="B45" s="16"/>
      <c r="C45" s="17"/>
      <c r="D45" s="17"/>
      <c r="E45" s="18">
        <f>SUM(E28:E43)</f>
        <v>96050.527999999991</v>
      </c>
    </row>
    <row r="47" spans="1:6" ht="42.75" customHeight="1" x14ac:dyDescent="0.25">
      <c r="A47" s="46" t="s">
        <v>60</v>
      </c>
      <c r="B47" s="46"/>
      <c r="C47" s="46"/>
      <c r="D47" s="46"/>
      <c r="E47" s="46"/>
    </row>
    <row r="48" spans="1:6" ht="30" customHeight="1" x14ac:dyDescent="0.25">
      <c r="A48" s="46" t="s">
        <v>23</v>
      </c>
      <c r="B48" s="46"/>
      <c r="C48" s="46"/>
      <c r="D48" s="46"/>
      <c r="E48" s="46"/>
    </row>
    <row r="49" spans="1:5" x14ac:dyDescent="0.25">
      <c r="A49" s="46" t="s">
        <v>22</v>
      </c>
      <c r="B49" s="46"/>
      <c r="C49" s="46"/>
      <c r="D49" s="46"/>
      <c r="E49" s="46"/>
    </row>
    <row r="50" spans="1:5" ht="31.5" customHeight="1" x14ac:dyDescent="0.25">
      <c r="A50" s="46" t="s">
        <v>61</v>
      </c>
      <c r="B50" s="46"/>
      <c r="C50" s="46"/>
      <c r="D50" s="46"/>
      <c r="E50" s="46"/>
    </row>
    <row r="51" spans="1:5" x14ac:dyDescent="0.25">
      <c r="A51" s="46" t="s">
        <v>20</v>
      </c>
      <c r="B51" s="46"/>
      <c r="C51" s="46"/>
      <c r="D51" s="46"/>
      <c r="E51" s="46"/>
    </row>
    <row r="52" spans="1:5" x14ac:dyDescent="0.25">
      <c r="A52" s="47" t="s">
        <v>6</v>
      </c>
      <c r="B52" s="47"/>
      <c r="C52" s="47"/>
      <c r="D52" s="47"/>
      <c r="E52" s="47"/>
    </row>
    <row r="53" spans="1:5" x14ac:dyDescent="0.25">
      <c r="A53" s="46" t="s">
        <v>20</v>
      </c>
      <c r="B53" s="46"/>
      <c r="C53" s="46"/>
      <c r="D53" s="46"/>
      <c r="E53" s="46"/>
    </row>
    <row r="54" spans="1:5" ht="15" customHeight="1" x14ac:dyDescent="0.25">
      <c r="A54" s="48" t="s">
        <v>58</v>
      </c>
      <c r="B54" s="48"/>
      <c r="C54" s="48"/>
      <c r="D54" s="48"/>
      <c r="E54" s="8"/>
    </row>
    <row r="55" spans="1:5" ht="11.25" customHeight="1" x14ac:dyDescent="0.25">
      <c r="B55" s="44" t="s">
        <v>21</v>
      </c>
      <c r="C55" s="44"/>
      <c r="D55" s="44"/>
      <c r="E55" s="9" t="s">
        <v>7</v>
      </c>
    </row>
    <row r="56" spans="1:5" x14ac:dyDescent="0.25">
      <c r="A56" s="6"/>
      <c r="B56" s="6"/>
      <c r="C56" s="6"/>
      <c r="D56" s="6"/>
      <c r="E56" s="6"/>
    </row>
    <row r="57" spans="1:5" x14ac:dyDescent="0.25">
      <c r="A57" s="49" t="s">
        <v>59</v>
      </c>
      <c r="B57" s="49"/>
      <c r="C57" s="49"/>
      <c r="D57" s="49"/>
      <c r="E57" s="8"/>
    </row>
    <row r="58" spans="1:5" ht="11.25" customHeight="1" x14ac:dyDescent="0.25">
      <c r="B58" s="45" t="s">
        <v>21</v>
      </c>
      <c r="C58" s="45"/>
      <c r="D58" s="45"/>
      <c r="E58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7:E47"/>
    <mergeCell ref="A48:E48"/>
    <mergeCell ref="B55:D55"/>
    <mergeCell ref="B58:D58"/>
    <mergeCell ref="A49:E49"/>
    <mergeCell ref="A50:E50"/>
    <mergeCell ref="A51:E51"/>
    <mergeCell ref="A52:E52"/>
    <mergeCell ref="A53:E53"/>
    <mergeCell ref="A54:D54"/>
    <mergeCell ref="A57:D5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BreakPreview" topLeftCell="A55" zoomScaleNormal="100" zoomScaleSheetLayoutView="100" workbookViewId="0">
      <selection activeCell="A55" sqref="A1:XFD1048576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7" t="s">
        <v>12</v>
      </c>
      <c r="B1" s="57"/>
      <c r="C1" s="57"/>
      <c r="D1" s="57"/>
      <c r="E1" s="57"/>
    </row>
    <row r="2" spans="1:5" ht="30.75" customHeight="1" x14ac:dyDescent="0.25">
      <c r="A2" s="55" t="s">
        <v>13</v>
      </c>
      <c r="B2" s="56"/>
      <c r="C2" s="56"/>
      <c r="D2" s="56"/>
      <c r="E2" s="56"/>
    </row>
    <row r="3" spans="1:5" x14ac:dyDescent="0.25">
      <c r="A3" s="30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9" t="s">
        <v>62</v>
      </c>
      <c r="E4" s="59"/>
    </row>
    <row r="5" spans="1:5" x14ac:dyDescent="0.25">
      <c r="A5" s="30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8" t="s">
        <v>45</v>
      </c>
      <c r="B7" s="58"/>
      <c r="C7" s="58"/>
      <c r="D7" s="58"/>
      <c r="E7" s="58"/>
    </row>
    <row r="8" spans="1:5" x14ac:dyDescent="0.25">
      <c r="A8" s="54" t="s">
        <v>1</v>
      </c>
      <c r="B8" s="54"/>
      <c r="C8" s="54"/>
      <c r="D8" s="54"/>
      <c r="E8" s="54"/>
    </row>
    <row r="9" spans="1:5" x14ac:dyDescent="0.25">
      <c r="A9" s="51"/>
      <c r="B9" s="51"/>
      <c r="C9" s="51"/>
      <c r="D9" s="51"/>
      <c r="E9" s="51"/>
    </row>
    <row r="10" spans="1:5" x14ac:dyDescent="0.25">
      <c r="A10" s="46" t="s">
        <v>49</v>
      </c>
      <c r="B10" s="46"/>
      <c r="C10" s="46"/>
      <c r="D10" s="46"/>
      <c r="E10" s="46"/>
    </row>
    <row r="11" spans="1:5" ht="30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51"/>
      <c r="B12" s="51"/>
      <c r="C12" s="51"/>
      <c r="D12" s="51"/>
      <c r="E12" s="51"/>
    </row>
    <row r="13" spans="1:5" x14ac:dyDescent="0.25">
      <c r="A13" s="46" t="s">
        <v>47</v>
      </c>
      <c r="B13" s="46"/>
      <c r="C13" s="46"/>
      <c r="D13" s="46"/>
      <c r="E13" s="46"/>
    </row>
    <row r="14" spans="1:5" x14ac:dyDescent="0.25">
      <c r="A14" s="54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46" t="s">
        <v>41</v>
      </c>
      <c r="B16" s="46"/>
      <c r="C16" s="46"/>
      <c r="D16" s="46"/>
      <c r="E16" s="46"/>
    </row>
    <row r="17" spans="1:7" ht="11.25" customHeight="1" x14ac:dyDescent="0.25">
      <c r="A17" s="54" t="s">
        <v>2</v>
      </c>
      <c r="B17" s="51"/>
      <c r="C17" s="51"/>
      <c r="D17" s="51"/>
      <c r="E17" s="51"/>
    </row>
    <row r="18" spans="1:7" ht="11.25" customHeight="1" x14ac:dyDescent="0.25">
      <c r="A18" s="31"/>
      <c r="B18" s="30"/>
      <c r="C18" s="30"/>
      <c r="D18" s="30"/>
      <c r="E18" s="30"/>
    </row>
    <row r="19" spans="1:7" x14ac:dyDescent="0.25">
      <c r="A19" s="46" t="s">
        <v>42</v>
      </c>
      <c r="B19" s="46"/>
      <c r="C19" s="46"/>
      <c r="D19" s="46"/>
      <c r="E19" s="46"/>
    </row>
    <row r="20" spans="1:7" ht="10.5" customHeight="1" x14ac:dyDescent="0.25">
      <c r="A20" s="54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ht="30.75" customHeight="1" x14ac:dyDescent="0.25">
      <c r="A22" s="46" t="s">
        <v>19</v>
      </c>
      <c r="B22" s="46"/>
      <c r="C22" s="46"/>
      <c r="D22" s="46"/>
      <c r="E22" s="46"/>
    </row>
    <row r="23" spans="1:7" x14ac:dyDescent="0.25">
      <c r="A23" s="51"/>
      <c r="B23" s="51"/>
      <c r="C23" s="51"/>
      <c r="D23" s="51"/>
      <c r="E23" s="51"/>
    </row>
    <row r="24" spans="1:7" ht="63.75" customHeight="1" x14ac:dyDescent="0.25">
      <c r="A24" s="46" t="s">
        <v>46</v>
      </c>
      <c r="B24" s="46"/>
      <c r="C24" s="46"/>
      <c r="D24" s="46"/>
      <c r="E24" s="46"/>
    </row>
    <row r="25" spans="1:7" ht="33.75" customHeight="1" x14ac:dyDescent="0.25">
      <c r="A25" s="50" t="s">
        <v>48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1978.6</v>
      </c>
      <c r="G26" s="2">
        <v>6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D28*F26*G26-16756.52</f>
        <v>6274.3839999999982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26711.1</v>
      </c>
    </row>
    <row r="30" spans="1:7" ht="38.25" x14ac:dyDescent="0.25">
      <c r="A30" s="10" t="s">
        <v>31</v>
      </c>
      <c r="B30" s="12" t="s">
        <v>64</v>
      </c>
      <c r="C30" s="3" t="s">
        <v>5</v>
      </c>
      <c r="D30" s="3">
        <v>2.0099999999999998</v>
      </c>
      <c r="E30" s="11">
        <f>D30*F26*G26</f>
        <v>23861.915999999997</v>
      </c>
    </row>
    <row r="31" spans="1:7" ht="38.25" x14ac:dyDescent="0.25">
      <c r="A31" s="10" t="s">
        <v>32</v>
      </c>
      <c r="B31" s="12" t="s">
        <v>64</v>
      </c>
      <c r="C31" s="3" t="s">
        <v>5</v>
      </c>
      <c r="D31" s="3">
        <v>1.5</v>
      </c>
      <c r="E31" s="11">
        <f>D31*F26*G26</f>
        <v>17807.399999999998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7241.6759999999995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0.42</v>
      </c>
      <c r="E33" s="11">
        <f>D33*F26*G26</f>
        <v>4986.0720000000001</v>
      </c>
    </row>
    <row r="34" spans="1:6" x14ac:dyDescent="0.25">
      <c r="A34" s="10" t="s">
        <v>36</v>
      </c>
      <c r="B34" s="14" t="s">
        <v>34</v>
      </c>
      <c r="C34" s="3" t="s">
        <v>5</v>
      </c>
      <c r="D34" s="3">
        <v>0.3</v>
      </c>
      <c r="E34" s="11">
        <f>D34*F26*G26</f>
        <v>3561.4799999999996</v>
      </c>
    </row>
    <row r="35" spans="1:6" ht="60" x14ac:dyDescent="0.25">
      <c r="A35" s="10" t="s">
        <v>28</v>
      </c>
      <c r="B35" s="12" t="s">
        <v>64</v>
      </c>
      <c r="C35" s="3" t="s">
        <v>5</v>
      </c>
      <c r="D35" s="3">
        <v>0.37</v>
      </c>
      <c r="E35" s="11">
        <f>D35*F26*G26-4392.47</f>
        <v>2.1999999999934516E-2</v>
      </c>
    </row>
    <row r="36" spans="1:6" ht="38.25" x14ac:dyDescent="0.25">
      <c r="A36" s="10" t="s">
        <v>27</v>
      </c>
      <c r="B36" s="12" t="s">
        <v>64</v>
      </c>
      <c r="C36" s="3" t="s">
        <v>5</v>
      </c>
      <c r="D36" s="3">
        <v>0.03</v>
      </c>
      <c r="E36" s="11">
        <f>D36*F26*G26</f>
        <v>356.14799999999997</v>
      </c>
    </row>
    <row r="37" spans="1:6" ht="60.75" thickBot="1" x14ac:dyDescent="0.3">
      <c r="A37" s="10" t="s">
        <v>44</v>
      </c>
      <c r="B37" s="12" t="s">
        <v>37</v>
      </c>
      <c r="C37" s="3" t="s">
        <v>5</v>
      </c>
      <c r="D37" s="3">
        <v>0.24</v>
      </c>
      <c r="E37" s="27">
        <v>2160</v>
      </c>
    </row>
    <row r="38" spans="1:6" ht="39" thickBot="1" x14ac:dyDescent="0.3">
      <c r="A38" s="10" t="s">
        <v>38</v>
      </c>
      <c r="B38" s="12" t="s">
        <v>39</v>
      </c>
      <c r="C38" s="3" t="s">
        <v>5</v>
      </c>
      <c r="D38" s="3">
        <v>0.28000000000000003</v>
      </c>
      <c r="E38" s="27">
        <v>0</v>
      </c>
    </row>
    <row r="39" spans="1:6" x14ac:dyDescent="0.25">
      <c r="A39" s="10" t="s">
        <v>29</v>
      </c>
      <c r="B39" s="12" t="s">
        <v>43</v>
      </c>
      <c r="C39" s="3" t="s">
        <v>5</v>
      </c>
      <c r="D39" s="3">
        <v>0.63</v>
      </c>
      <c r="E39" s="11">
        <f>D39*F26*G26</f>
        <v>7479.1080000000002</v>
      </c>
    </row>
    <row r="40" spans="1:6" ht="15.75" thickBot="1" x14ac:dyDescent="0.3">
      <c r="A40" s="24" t="s">
        <v>40</v>
      </c>
      <c r="B40" s="25" t="s">
        <v>43</v>
      </c>
      <c r="C40" s="26" t="s">
        <v>5</v>
      </c>
      <c r="D40" s="26">
        <v>3.3</v>
      </c>
      <c r="E40" s="27">
        <f>D40*F26*G26</f>
        <v>39176.28</v>
      </c>
    </row>
    <row r="41" spans="1:6" ht="15.75" thickBot="1" x14ac:dyDescent="0.3">
      <c r="A41" s="32" t="s">
        <v>55</v>
      </c>
      <c r="B41" s="33" t="s">
        <v>56</v>
      </c>
      <c r="C41" s="34" t="s">
        <v>57</v>
      </c>
      <c r="D41" s="34"/>
      <c r="E41" s="35">
        <f>18723.44-12213.12</f>
        <v>6510.3199999999979</v>
      </c>
    </row>
    <row r="42" spans="1:6" ht="30.75" thickTop="1" x14ac:dyDescent="0.25">
      <c r="A42" s="21" t="s">
        <v>52</v>
      </c>
      <c r="B42" s="29" t="s">
        <v>54</v>
      </c>
      <c r="C42" s="22" t="s">
        <v>53</v>
      </c>
      <c r="D42" s="29">
        <v>6</v>
      </c>
      <c r="E42" s="23">
        <f>D42*F42</f>
        <v>710.52</v>
      </c>
      <c r="F42" s="2">
        <v>118.42</v>
      </c>
    </row>
    <row r="43" spans="1:6" ht="45" x14ac:dyDescent="0.25">
      <c r="A43" s="20" t="s">
        <v>51</v>
      </c>
      <c r="B43" s="28" t="s">
        <v>54</v>
      </c>
      <c r="C43" s="3" t="s">
        <v>53</v>
      </c>
      <c r="D43" s="28">
        <v>8</v>
      </c>
      <c r="E43" s="11">
        <f>D43*F42</f>
        <v>947.36</v>
      </c>
    </row>
    <row r="44" spans="1:6" ht="45" x14ac:dyDescent="0.25">
      <c r="A44" s="20" t="s">
        <v>51</v>
      </c>
      <c r="B44" s="28" t="s">
        <v>63</v>
      </c>
      <c r="C44" s="3" t="s">
        <v>53</v>
      </c>
      <c r="D44" s="36">
        <v>7</v>
      </c>
      <c r="E44" s="11">
        <f>D44*126.7</f>
        <v>886.9</v>
      </c>
    </row>
    <row r="45" spans="1:6" x14ac:dyDescent="0.25">
      <c r="A45" s="20" t="s">
        <v>71</v>
      </c>
      <c r="B45" s="20"/>
      <c r="C45" s="3"/>
      <c r="D45" s="3"/>
      <c r="E45" s="11">
        <v>21149</v>
      </c>
    </row>
    <row r="46" spans="1:6" x14ac:dyDescent="0.25">
      <c r="A46" s="43"/>
      <c r="B46" s="43"/>
      <c r="C46" s="3"/>
      <c r="D46" s="3"/>
      <c r="E46" s="11"/>
    </row>
    <row r="47" spans="1:6" s="19" customFormat="1" ht="14.25" x14ac:dyDescent="0.2">
      <c r="A47" s="15" t="s">
        <v>50</v>
      </c>
      <c r="B47" s="16"/>
      <c r="C47" s="17"/>
      <c r="D47" s="17"/>
      <c r="E47" s="18">
        <f>SUM(E28:E46)</f>
        <v>169819.68599999996</v>
      </c>
    </row>
    <row r="49" spans="1:5" ht="31.5" customHeight="1" x14ac:dyDescent="0.25">
      <c r="A49" s="46" t="s">
        <v>70</v>
      </c>
      <c r="B49" s="46"/>
      <c r="C49" s="46"/>
      <c r="D49" s="46"/>
      <c r="E49" s="46"/>
    </row>
    <row r="50" spans="1:5" ht="32.25" customHeight="1" x14ac:dyDescent="0.25">
      <c r="A50" s="46" t="s">
        <v>23</v>
      </c>
      <c r="B50" s="46"/>
      <c r="C50" s="46"/>
      <c r="D50" s="46"/>
      <c r="E50" s="46"/>
    </row>
    <row r="51" spans="1:5" x14ac:dyDescent="0.25">
      <c r="A51" s="46" t="s">
        <v>22</v>
      </c>
      <c r="B51" s="46"/>
      <c r="C51" s="46"/>
      <c r="D51" s="46"/>
      <c r="E51" s="46"/>
    </row>
    <row r="52" spans="1:5" x14ac:dyDescent="0.25">
      <c r="A52" s="46" t="s">
        <v>61</v>
      </c>
      <c r="B52" s="46"/>
      <c r="C52" s="46"/>
      <c r="D52" s="46"/>
      <c r="E52" s="46"/>
    </row>
    <row r="53" spans="1:5" x14ac:dyDescent="0.25">
      <c r="A53" s="46" t="s">
        <v>20</v>
      </c>
      <c r="B53" s="46"/>
      <c r="C53" s="46"/>
      <c r="D53" s="46"/>
      <c r="E53" s="46"/>
    </row>
    <row r="54" spans="1:5" x14ac:dyDescent="0.25">
      <c r="A54" s="47" t="s">
        <v>6</v>
      </c>
      <c r="B54" s="47"/>
      <c r="C54" s="47"/>
      <c r="D54" s="47"/>
      <c r="E54" s="47"/>
    </row>
    <row r="55" spans="1:5" ht="8.25" customHeight="1" x14ac:dyDescent="0.25">
      <c r="A55" s="46" t="s">
        <v>20</v>
      </c>
      <c r="B55" s="46"/>
      <c r="C55" s="46"/>
      <c r="D55" s="46"/>
      <c r="E55" s="46"/>
    </row>
    <row r="56" spans="1:5" x14ac:dyDescent="0.25">
      <c r="A56" s="48" t="s">
        <v>58</v>
      </c>
      <c r="B56" s="48"/>
      <c r="C56" s="48"/>
      <c r="D56" s="48"/>
      <c r="E56" s="8"/>
    </row>
    <row r="57" spans="1:5" x14ac:dyDescent="0.25">
      <c r="B57" s="44" t="s">
        <v>21</v>
      </c>
      <c r="C57" s="44"/>
      <c r="D57" s="44"/>
      <c r="E57" s="9" t="s">
        <v>7</v>
      </c>
    </row>
    <row r="58" spans="1:5" x14ac:dyDescent="0.25">
      <c r="A58" s="31"/>
      <c r="B58" s="31"/>
      <c r="C58" s="31"/>
      <c r="D58" s="31"/>
      <c r="E58" s="31"/>
    </row>
    <row r="59" spans="1:5" x14ac:dyDescent="0.25">
      <c r="A59" s="49" t="s">
        <v>59</v>
      </c>
      <c r="B59" s="49"/>
      <c r="C59" s="49"/>
      <c r="D59" s="49"/>
      <c r="E59" s="8"/>
    </row>
    <row r="60" spans="1:5" x14ac:dyDescent="0.25">
      <c r="B60" s="45" t="s">
        <v>21</v>
      </c>
      <c r="C60" s="45"/>
      <c r="D60" s="45"/>
      <c r="E60" s="9" t="s">
        <v>7</v>
      </c>
    </row>
    <row r="63" spans="1:5" x14ac:dyDescent="0.25">
      <c r="A63" s="19" t="s">
        <v>65</v>
      </c>
    </row>
    <row r="64" spans="1:5" x14ac:dyDescent="0.25">
      <c r="A64" s="2" t="s">
        <v>66</v>
      </c>
      <c r="B64" s="37">
        <v>-55392.22</v>
      </c>
    </row>
    <row r="65" spans="1:2" ht="15.75" x14ac:dyDescent="0.25">
      <c r="A65" s="38" t="s">
        <v>67</v>
      </c>
      <c r="B65" s="39">
        <v>169368.36</v>
      </c>
    </row>
    <row r="66" spans="1:2" x14ac:dyDescent="0.25">
      <c r="A66" s="2" t="s">
        <v>68</v>
      </c>
      <c r="B66" s="39">
        <v>165021.85999999999</v>
      </c>
    </row>
    <row r="67" spans="1:2" x14ac:dyDescent="0.25">
      <c r="A67" s="40" t="s">
        <v>69</v>
      </c>
      <c r="B67" s="37">
        <f>B64+B66-E47</f>
        <v>-60190.045999999973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9:E4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6:D56"/>
    <mergeCell ref="B57:D57"/>
    <mergeCell ref="A59:D59"/>
    <mergeCell ref="B60:D60"/>
    <mergeCell ref="A50:E50"/>
    <mergeCell ref="A51:E51"/>
    <mergeCell ref="A52:E52"/>
    <mergeCell ref="A53:E53"/>
    <mergeCell ref="A54:E54"/>
    <mergeCell ref="A55:E5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view="pageBreakPreview" topLeftCell="A38" zoomScaleNormal="100" zoomScaleSheetLayoutView="100" workbookViewId="0">
      <selection activeCell="A51" sqref="A51:E51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7" t="s">
        <v>12</v>
      </c>
      <c r="B1" s="57"/>
      <c r="C1" s="57"/>
      <c r="D1" s="57"/>
      <c r="E1" s="57"/>
    </row>
    <row r="2" spans="1:5" ht="33" customHeight="1" x14ac:dyDescent="0.25">
      <c r="A2" s="55" t="s">
        <v>13</v>
      </c>
      <c r="B2" s="56"/>
      <c r="C2" s="56"/>
      <c r="D2" s="56"/>
      <c r="E2" s="56"/>
    </row>
    <row r="3" spans="1:5" x14ac:dyDescent="0.25">
      <c r="A3" s="4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59" t="s">
        <v>72</v>
      </c>
      <c r="E4" s="59"/>
    </row>
    <row r="5" spans="1:5" x14ac:dyDescent="0.25">
      <c r="A5" s="41"/>
      <c r="B5" s="4"/>
      <c r="C5" s="4"/>
      <c r="D5" s="4"/>
      <c r="E5" s="4"/>
    </row>
    <row r="6" spans="1:5" x14ac:dyDescent="0.25">
      <c r="A6" s="46" t="s">
        <v>0</v>
      </c>
      <c r="B6" s="46"/>
      <c r="C6" s="46"/>
      <c r="D6" s="46"/>
      <c r="E6" s="46"/>
    </row>
    <row r="7" spans="1:5" x14ac:dyDescent="0.25">
      <c r="A7" s="58" t="s">
        <v>45</v>
      </c>
      <c r="B7" s="58"/>
      <c r="C7" s="58"/>
      <c r="D7" s="58"/>
      <c r="E7" s="58"/>
    </row>
    <row r="8" spans="1:5" x14ac:dyDescent="0.25">
      <c r="A8" s="54" t="s">
        <v>1</v>
      </c>
      <c r="B8" s="54"/>
      <c r="C8" s="54"/>
      <c r="D8" s="54"/>
      <c r="E8" s="54"/>
    </row>
    <row r="9" spans="1:5" x14ac:dyDescent="0.25">
      <c r="A9" s="51"/>
      <c r="B9" s="51"/>
      <c r="C9" s="51"/>
      <c r="D9" s="51"/>
      <c r="E9" s="51"/>
    </row>
    <row r="10" spans="1:5" x14ac:dyDescent="0.25">
      <c r="A10" s="46" t="s">
        <v>49</v>
      </c>
      <c r="B10" s="46"/>
      <c r="C10" s="46"/>
      <c r="D10" s="46"/>
      <c r="E10" s="46"/>
    </row>
    <row r="11" spans="1:5" ht="28.5" customHeight="1" x14ac:dyDescent="0.25">
      <c r="A11" s="52" t="s">
        <v>16</v>
      </c>
      <c r="B11" s="53"/>
      <c r="C11" s="53"/>
      <c r="D11" s="53"/>
      <c r="E11" s="53"/>
    </row>
    <row r="12" spans="1:5" x14ac:dyDescent="0.25">
      <c r="A12" s="51"/>
      <c r="B12" s="51"/>
      <c r="C12" s="51"/>
      <c r="D12" s="51"/>
      <c r="E12" s="51"/>
    </row>
    <row r="13" spans="1:5" ht="29.25" customHeight="1" x14ac:dyDescent="0.25">
      <c r="A13" s="46" t="s">
        <v>47</v>
      </c>
      <c r="B13" s="46"/>
      <c r="C13" s="46"/>
      <c r="D13" s="46"/>
      <c r="E13" s="46"/>
    </row>
    <row r="14" spans="1:5" x14ac:dyDescent="0.25">
      <c r="A14" s="54" t="s">
        <v>17</v>
      </c>
      <c r="B14" s="51"/>
      <c r="C14" s="51"/>
      <c r="D14" s="51"/>
      <c r="E14" s="51"/>
    </row>
    <row r="15" spans="1:5" x14ac:dyDescent="0.25">
      <c r="A15" s="51"/>
      <c r="B15" s="51"/>
      <c r="C15" s="51"/>
      <c r="D15" s="51"/>
      <c r="E15" s="51"/>
    </row>
    <row r="16" spans="1:5" x14ac:dyDescent="0.25">
      <c r="A16" s="46" t="s">
        <v>41</v>
      </c>
      <c r="B16" s="46"/>
      <c r="C16" s="46"/>
      <c r="D16" s="46"/>
      <c r="E16" s="46"/>
    </row>
    <row r="17" spans="1:7" ht="11.25" customHeight="1" x14ac:dyDescent="0.25">
      <c r="A17" s="54" t="s">
        <v>2</v>
      </c>
      <c r="B17" s="51"/>
      <c r="C17" s="51"/>
      <c r="D17" s="51"/>
      <c r="E17" s="51"/>
    </row>
    <row r="18" spans="1:7" ht="11.25" customHeight="1" x14ac:dyDescent="0.25">
      <c r="A18" s="42"/>
      <c r="B18" s="41"/>
      <c r="C18" s="41"/>
      <c r="D18" s="41"/>
      <c r="E18" s="41"/>
    </row>
    <row r="19" spans="1:7" x14ac:dyDescent="0.25">
      <c r="A19" s="46" t="s">
        <v>42</v>
      </c>
      <c r="B19" s="46"/>
      <c r="C19" s="46"/>
      <c r="D19" s="46"/>
      <c r="E19" s="46"/>
    </row>
    <row r="20" spans="1:7" ht="10.5" customHeight="1" x14ac:dyDescent="0.25">
      <c r="A20" s="54" t="s">
        <v>18</v>
      </c>
      <c r="B20" s="51"/>
      <c r="C20" s="51"/>
      <c r="D20" s="51"/>
      <c r="E20" s="51"/>
    </row>
    <row r="21" spans="1:7" x14ac:dyDescent="0.25">
      <c r="A21" s="51"/>
      <c r="B21" s="51"/>
      <c r="C21" s="51"/>
      <c r="D21" s="51"/>
      <c r="E21" s="51"/>
    </row>
    <row r="22" spans="1:7" ht="30.75" customHeight="1" x14ac:dyDescent="0.25">
      <c r="A22" s="46" t="s">
        <v>19</v>
      </c>
      <c r="B22" s="46"/>
      <c r="C22" s="46"/>
      <c r="D22" s="46"/>
      <c r="E22" s="46"/>
    </row>
    <row r="23" spans="1:7" x14ac:dyDescent="0.25">
      <c r="A23" s="51"/>
      <c r="B23" s="51"/>
      <c r="C23" s="51"/>
      <c r="D23" s="51"/>
      <c r="E23" s="51"/>
    </row>
    <row r="24" spans="1:7" ht="63.75" customHeight="1" x14ac:dyDescent="0.25">
      <c r="A24" s="46" t="s">
        <v>46</v>
      </c>
      <c r="B24" s="46"/>
      <c r="C24" s="46"/>
      <c r="D24" s="46"/>
      <c r="E24" s="46"/>
    </row>
    <row r="25" spans="1:7" ht="36.75" customHeight="1" x14ac:dyDescent="0.25">
      <c r="A25" s="50" t="s">
        <v>48</v>
      </c>
      <c r="B25" s="50"/>
      <c r="C25" s="50"/>
      <c r="D25" s="50"/>
      <c r="E25" s="50"/>
    </row>
    <row r="26" spans="1:7" x14ac:dyDescent="0.25">
      <c r="A26" s="50"/>
      <c r="B26" s="50"/>
      <c r="C26" s="50"/>
      <c r="D26" s="50"/>
      <c r="E26" s="50"/>
      <c r="F26" s="2">
        <v>1946.75</v>
      </c>
      <c r="G26" s="2">
        <v>6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D28*F26*G26-16756.52</f>
        <v>5903.6499999999978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26281.125</v>
      </c>
    </row>
    <row r="30" spans="1:7" ht="38.25" x14ac:dyDescent="0.25">
      <c r="A30" s="10" t="s">
        <v>31</v>
      </c>
      <c r="B30" s="12" t="s">
        <v>64</v>
      </c>
      <c r="C30" s="3" t="s">
        <v>5</v>
      </c>
      <c r="D30" s="3">
        <v>2.0099999999999998</v>
      </c>
      <c r="E30" s="11">
        <f>D30*F26*G26</f>
        <v>23477.805</v>
      </c>
    </row>
    <row r="31" spans="1:7" ht="38.25" x14ac:dyDescent="0.25">
      <c r="A31" s="10" t="s">
        <v>32</v>
      </c>
      <c r="B31" s="12" t="s">
        <v>64</v>
      </c>
      <c r="C31" s="3" t="s">
        <v>5</v>
      </c>
      <c r="D31" s="3">
        <v>1.5</v>
      </c>
      <c r="E31" s="11">
        <f>D31*F26*G26</f>
        <v>17520.75</v>
      </c>
    </row>
    <row r="32" spans="1:7" x14ac:dyDescent="0.25">
      <c r="A32" s="10" t="s">
        <v>33</v>
      </c>
      <c r="B32" s="14" t="s">
        <v>34</v>
      </c>
      <c r="C32" s="3" t="s">
        <v>5</v>
      </c>
      <c r="D32" s="3">
        <v>0.61</v>
      </c>
      <c r="E32" s="11">
        <f>D32*F26*G26</f>
        <v>7125.1049999999996</v>
      </c>
    </row>
    <row r="33" spans="1:6" x14ac:dyDescent="0.25">
      <c r="A33" s="10" t="s">
        <v>35</v>
      </c>
      <c r="B33" s="14" t="s">
        <v>34</v>
      </c>
      <c r="C33" s="3" t="s">
        <v>5</v>
      </c>
      <c r="D33" s="3">
        <v>0.42</v>
      </c>
      <c r="E33" s="11">
        <f>D33*F26*G26</f>
        <v>4905.8099999999995</v>
      </c>
    </row>
    <row r="34" spans="1:6" x14ac:dyDescent="0.25">
      <c r="A34" s="10" t="s">
        <v>36</v>
      </c>
      <c r="B34" s="14" t="s">
        <v>34</v>
      </c>
      <c r="C34" s="3" t="s">
        <v>5</v>
      </c>
      <c r="D34" s="3">
        <v>0.3</v>
      </c>
      <c r="E34" s="11">
        <f>D34*F26*G26</f>
        <v>3504.1499999999996</v>
      </c>
    </row>
    <row r="35" spans="1:6" ht="60" x14ac:dyDescent="0.25">
      <c r="A35" s="10" t="s">
        <v>28</v>
      </c>
      <c r="B35" s="12" t="s">
        <v>64</v>
      </c>
      <c r="C35" s="3" t="s">
        <v>5</v>
      </c>
      <c r="D35" s="3">
        <v>0.37</v>
      </c>
      <c r="E35" s="11">
        <f>D35*F26*G26-4392.47</f>
        <v>-70.6850000000004</v>
      </c>
    </row>
    <row r="36" spans="1:6" ht="38.25" x14ac:dyDescent="0.25">
      <c r="A36" s="10" t="s">
        <v>27</v>
      </c>
      <c r="B36" s="12" t="s">
        <v>64</v>
      </c>
      <c r="C36" s="3" t="s">
        <v>5</v>
      </c>
      <c r="D36" s="3">
        <v>0.03</v>
      </c>
      <c r="E36" s="11">
        <f>D36*F26*G26</f>
        <v>350.41499999999996</v>
      </c>
    </row>
    <row r="37" spans="1:6" ht="60.75" thickBot="1" x14ac:dyDescent="0.3">
      <c r="A37" s="10" t="s">
        <v>44</v>
      </c>
      <c r="B37" s="12" t="s">
        <v>37</v>
      </c>
      <c r="C37" s="3" t="s">
        <v>5</v>
      </c>
      <c r="D37" s="3">
        <v>0.24</v>
      </c>
      <c r="E37" s="27">
        <v>2160</v>
      </c>
    </row>
    <row r="38" spans="1:6" ht="39" thickBot="1" x14ac:dyDescent="0.3">
      <c r="A38" s="10" t="s">
        <v>38</v>
      </c>
      <c r="B38" s="12" t="s">
        <v>39</v>
      </c>
      <c r="C38" s="3" t="s">
        <v>5</v>
      </c>
      <c r="D38" s="3">
        <v>0.28000000000000003</v>
      </c>
      <c r="E38" s="27">
        <v>0</v>
      </c>
    </row>
    <row r="39" spans="1:6" x14ac:dyDescent="0.25">
      <c r="A39" s="10" t="s">
        <v>29</v>
      </c>
      <c r="B39" s="12" t="s">
        <v>43</v>
      </c>
      <c r="C39" s="3" t="s">
        <v>5</v>
      </c>
      <c r="D39" s="3">
        <v>0.63</v>
      </c>
      <c r="E39" s="11">
        <f>D39*F26*G26</f>
        <v>7358.7150000000001</v>
      </c>
    </row>
    <row r="40" spans="1:6" ht="15.75" thickBot="1" x14ac:dyDescent="0.3">
      <c r="A40" s="24" t="s">
        <v>40</v>
      </c>
      <c r="B40" s="25" t="s">
        <v>43</v>
      </c>
      <c r="C40" s="26" t="s">
        <v>5</v>
      </c>
      <c r="D40" s="26">
        <v>3.3</v>
      </c>
      <c r="E40" s="27">
        <f>D40*F26*G26</f>
        <v>38545.649999999994</v>
      </c>
    </row>
    <row r="41" spans="1:6" ht="15.75" thickBot="1" x14ac:dyDescent="0.3">
      <c r="A41" s="32" t="s">
        <v>55</v>
      </c>
      <c r="B41" s="33" t="s">
        <v>56</v>
      </c>
      <c r="C41" s="34" t="s">
        <v>57</v>
      </c>
      <c r="D41" s="34"/>
      <c r="E41" s="35">
        <f>18723.44-12213.12</f>
        <v>6510.3199999999979</v>
      </c>
    </row>
    <row r="42" spans="1:6" ht="30.75" thickTop="1" x14ac:dyDescent="0.25">
      <c r="A42" s="21" t="s">
        <v>52</v>
      </c>
      <c r="B42" s="29" t="s">
        <v>54</v>
      </c>
      <c r="C42" s="22" t="s">
        <v>53</v>
      </c>
      <c r="D42" s="29">
        <v>6</v>
      </c>
      <c r="E42" s="23">
        <f>D42*F42</f>
        <v>710.52</v>
      </c>
      <c r="F42" s="2">
        <v>118.42</v>
      </c>
    </row>
    <row r="43" spans="1:6" ht="45" x14ac:dyDescent="0.25">
      <c r="A43" s="20" t="s">
        <v>51</v>
      </c>
      <c r="B43" s="28" t="s">
        <v>54</v>
      </c>
      <c r="C43" s="3" t="s">
        <v>53</v>
      </c>
      <c r="D43" s="28">
        <v>8</v>
      </c>
      <c r="E43" s="11">
        <f>D43*F42</f>
        <v>947.36</v>
      </c>
    </row>
    <row r="44" spans="1:6" ht="45" x14ac:dyDescent="0.25">
      <c r="A44" s="20" t="s">
        <v>51</v>
      </c>
      <c r="B44" s="28" t="s">
        <v>63</v>
      </c>
      <c r="C44" s="3" t="s">
        <v>53</v>
      </c>
      <c r="D44" s="36">
        <v>7</v>
      </c>
      <c r="E44" s="11">
        <f>D44*126.7</f>
        <v>886.9</v>
      </c>
    </row>
    <row r="45" spans="1:6" x14ac:dyDescent="0.25">
      <c r="A45" s="20" t="s">
        <v>71</v>
      </c>
      <c r="B45" s="20"/>
      <c r="C45" s="3"/>
      <c r="D45" s="3"/>
      <c r="E45" s="11">
        <v>21149</v>
      </c>
    </row>
    <row r="46" spans="1:6" x14ac:dyDescent="0.25">
      <c r="A46" s="43"/>
      <c r="B46" s="43"/>
      <c r="C46" s="3"/>
      <c r="D46" s="3"/>
      <c r="E46" s="11"/>
    </row>
    <row r="47" spans="1:6" s="19" customFormat="1" ht="14.25" x14ac:dyDescent="0.2">
      <c r="A47" s="15" t="s">
        <v>50</v>
      </c>
      <c r="B47" s="16"/>
      <c r="C47" s="17"/>
      <c r="D47" s="17"/>
      <c r="E47" s="18">
        <f>SUM(E28:E46)</f>
        <v>167266.58999999997</v>
      </c>
    </row>
    <row r="49" spans="1:5" ht="30.75" customHeight="1" x14ac:dyDescent="0.25">
      <c r="A49" s="46" t="s">
        <v>73</v>
      </c>
      <c r="B49" s="46"/>
      <c r="C49" s="46"/>
      <c r="D49" s="46"/>
      <c r="E49" s="46"/>
    </row>
    <row r="50" spans="1:5" ht="30.75" customHeight="1" x14ac:dyDescent="0.25">
      <c r="A50" s="46" t="s">
        <v>23</v>
      </c>
      <c r="B50" s="46"/>
      <c r="C50" s="46"/>
      <c r="D50" s="46"/>
      <c r="E50" s="46"/>
    </row>
    <row r="51" spans="1:5" x14ac:dyDescent="0.25">
      <c r="A51" s="46" t="s">
        <v>22</v>
      </c>
      <c r="B51" s="46"/>
      <c r="C51" s="46"/>
      <c r="D51" s="46"/>
      <c r="E51" s="46"/>
    </row>
    <row r="52" spans="1:5" ht="30.75" customHeight="1" x14ac:dyDescent="0.25">
      <c r="A52" s="46" t="s">
        <v>61</v>
      </c>
      <c r="B52" s="46"/>
      <c r="C52" s="46"/>
      <c r="D52" s="46"/>
      <c r="E52" s="46"/>
    </row>
    <row r="53" spans="1:5" x14ac:dyDescent="0.25">
      <c r="A53" s="46" t="s">
        <v>20</v>
      </c>
      <c r="B53" s="46"/>
      <c r="C53" s="46"/>
      <c r="D53" s="46"/>
      <c r="E53" s="46"/>
    </row>
    <row r="54" spans="1:5" x14ac:dyDescent="0.25">
      <c r="A54" s="47" t="s">
        <v>6</v>
      </c>
      <c r="B54" s="47"/>
      <c r="C54" s="47"/>
      <c r="D54" s="47"/>
      <c r="E54" s="47"/>
    </row>
    <row r="55" spans="1:5" x14ac:dyDescent="0.25">
      <c r="A55" s="46" t="s">
        <v>20</v>
      </c>
      <c r="B55" s="46"/>
      <c r="C55" s="46"/>
      <c r="D55" s="46"/>
      <c r="E55" s="46"/>
    </row>
    <row r="56" spans="1:5" x14ac:dyDescent="0.25">
      <c r="A56" s="48" t="s">
        <v>58</v>
      </c>
      <c r="B56" s="48"/>
      <c r="C56" s="48"/>
      <c r="D56" s="48"/>
      <c r="E56" s="8"/>
    </row>
    <row r="57" spans="1:5" x14ac:dyDescent="0.25">
      <c r="B57" s="44" t="s">
        <v>21</v>
      </c>
      <c r="C57" s="44"/>
      <c r="D57" s="44"/>
      <c r="E57" s="9" t="s">
        <v>7</v>
      </c>
    </row>
    <row r="58" spans="1:5" x14ac:dyDescent="0.25">
      <c r="A58" s="42"/>
      <c r="B58" s="42"/>
      <c r="C58" s="42"/>
      <c r="D58" s="42"/>
      <c r="E58" s="42"/>
    </row>
    <row r="59" spans="1:5" x14ac:dyDescent="0.25">
      <c r="A59" s="49" t="s">
        <v>59</v>
      </c>
      <c r="B59" s="49"/>
      <c r="C59" s="49"/>
      <c r="D59" s="49"/>
      <c r="E59" s="8"/>
    </row>
    <row r="60" spans="1:5" x14ac:dyDescent="0.25">
      <c r="B60" s="45" t="s">
        <v>21</v>
      </c>
      <c r="C60" s="45"/>
      <c r="D60" s="45"/>
      <c r="E60" s="9" t="s">
        <v>7</v>
      </c>
    </row>
    <row r="63" spans="1:5" x14ac:dyDescent="0.25">
      <c r="A63" s="19" t="s">
        <v>65</v>
      </c>
    </row>
    <row r="64" spans="1:5" x14ac:dyDescent="0.25">
      <c r="A64" s="2" t="s">
        <v>66</v>
      </c>
      <c r="B64" s="37">
        <v>-55392.22</v>
      </c>
    </row>
    <row r="65" spans="1:2" ht="15.75" x14ac:dyDescent="0.25">
      <c r="A65" s="38" t="s">
        <v>67</v>
      </c>
      <c r="B65" s="39">
        <v>169368.36</v>
      </c>
    </row>
    <row r="66" spans="1:2" x14ac:dyDescent="0.25">
      <c r="A66" s="2" t="s">
        <v>68</v>
      </c>
      <c r="B66" s="39">
        <v>165021.85999999999</v>
      </c>
    </row>
    <row r="67" spans="1:2" x14ac:dyDescent="0.25">
      <c r="A67" s="40" t="s">
        <v>69</v>
      </c>
      <c r="B67" s="37">
        <f>B64+B66-E47</f>
        <v>-57636.949999999983</v>
      </c>
    </row>
  </sheetData>
  <mergeCells count="34">
    <mergeCell ref="A56:D56"/>
    <mergeCell ref="B57:D57"/>
    <mergeCell ref="A59:D59"/>
    <mergeCell ref="B60:D60"/>
    <mergeCell ref="A50:E50"/>
    <mergeCell ref="A51:E51"/>
    <mergeCell ref="A52:E52"/>
    <mergeCell ref="A53:E53"/>
    <mergeCell ref="A54:E54"/>
    <mergeCell ref="A55:E55"/>
    <mergeCell ref="A22:E22"/>
    <mergeCell ref="A23:E23"/>
    <mergeCell ref="A24:E24"/>
    <mergeCell ref="A25:E25"/>
    <mergeCell ref="A26:E26"/>
    <mergeCell ref="A49:E49"/>
    <mergeCell ref="A15:E15"/>
    <mergeCell ref="A16:E16"/>
    <mergeCell ref="A17:E17"/>
    <mergeCell ref="A19:E19"/>
    <mergeCell ref="A20:E20"/>
    <mergeCell ref="A21:E21"/>
    <mergeCell ref="A9:E9"/>
    <mergeCell ref="A10:E10"/>
    <mergeCell ref="A11:E11"/>
    <mergeCell ref="A12:E12"/>
    <mergeCell ref="A13:E13"/>
    <mergeCell ref="A14:E14"/>
    <mergeCell ref="A1:E1"/>
    <mergeCell ref="A2:E2"/>
    <mergeCell ref="D4:E4"/>
    <mergeCell ref="A6:E6"/>
    <mergeCell ref="A7:E7"/>
    <mergeCell ref="A8:E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1 кв.</vt:lpstr>
      <vt:lpstr>2 кв.</vt:lpstr>
      <vt:lpstr>3 кв.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2016-08-10T12:02:20Z</dcterms:modified>
</cp:coreProperties>
</file>