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кв.'!$A$1:$E$63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E39" i="3" l="1"/>
  <c r="B60" i="3"/>
  <c r="E37" i="3" l="1"/>
  <c r="E35" i="3"/>
  <c r="E34" i="3"/>
  <c r="E32" i="3"/>
  <c r="E31" i="3"/>
  <c r="E30" i="3"/>
  <c r="E29" i="3"/>
  <c r="E28" i="3"/>
  <c r="E36" i="2" l="1"/>
  <c r="E38" i="2" l="1"/>
  <c r="E37" i="2"/>
  <c r="E35" i="2"/>
  <c r="E34" i="2"/>
  <c r="E32" i="2"/>
  <c r="E31" i="2"/>
  <c r="E30" i="2"/>
  <c r="E29" i="2"/>
  <c r="E40" i="2" s="1"/>
  <c r="B61" i="2" s="1"/>
  <c r="E28" i="2"/>
  <c r="E32" i="1" l="1"/>
  <c r="E41" i="1" l="1"/>
  <c r="E37" i="1"/>
  <c r="E38" i="1" l="1"/>
  <c r="E35" i="1" l="1"/>
  <c r="E34" i="1"/>
  <c r="E31" i="1"/>
  <c r="E30" i="1" l="1"/>
  <c r="E29" i="1"/>
  <c r="E28" i="1" l="1"/>
</calcChain>
</file>

<file path=xl/sharedStrings.xml><?xml version="1.0" encoding="utf-8"?>
<sst xmlns="http://schemas.openxmlformats.org/spreadsheetml/2006/main" count="217" uniqueCount="77">
  <si>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</si>
  <si>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</si>
  <si>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</si>
  <si>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</si>
  <si>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</si>
  <si>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</si>
  <si>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</si>
  <si>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</si>
  <si>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</si>
  <si>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</si>
  <si>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</si>
  <si>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</si>
  <si>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</si>
  <si>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</si>
  <si>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</si>
  <si>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</si>
  <si>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</si>
  <si>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</si>
  <si>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</si>
  <si>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</si>
  <si>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</si>
  <si>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</si>
  <si>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</si>
  <si>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</si>
  <si>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</si>
  <si>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</si>
  <si>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</si>
  <si>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</si>
  <si>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</si>
  <si>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</si>
  <si>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</si>
  <si>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</si>
  <si>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</si>
  <si>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</si>
  <si>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</si>
  <si>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</si>
  <si>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</si>
  <si>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</si>
  <si>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ул.Тимирязева,27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</si>
  <si>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Коваленко Павла Григорьевича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</si>
  <si>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№42от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</si>
  <si>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№44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</si>
  <si>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Тимирязева</t>
    </r>
  </si>
  <si>
    <t>Подключение общедомового счетчика (кв.10)</t>
  </si>
  <si>
    <t>Осмотр ограждающих конструкций балкона, цоколя</t>
  </si>
  <si>
    <t>январь</t>
  </si>
  <si>
    <t>февраль</t>
  </si>
  <si>
    <t>ч/час</t>
  </si>
  <si>
    <t>Итого:</t>
  </si>
  <si>
    <t xml:space="preserve">Стоимость материалов </t>
  </si>
  <si>
    <t>1 квартал</t>
  </si>
  <si>
    <t>руб.</t>
  </si>
  <si>
    <t>Исполнитель - Собственники МКД, в лице директора  Шевченко Г. А.</t>
  </si>
  <si>
    <t>Заказчик - Собственники МКД, в лице председателя совета МКД Коваленко П.Г.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</si>
  <si>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пять тысяч триста девяносто пять ( прописью) рублей 60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</si>
  <si>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</si>
  <si>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</si>
  <si>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Общехозяйственные расходы</t>
  </si>
  <si>
    <t>2 квартал</t>
  </si>
  <si>
    <t>Установка табличек -указателей над входами в подъезд (кв.13)</t>
  </si>
  <si>
    <t>Ремонт кровли (кв.17)</t>
  </si>
  <si>
    <t>июнь</t>
  </si>
  <si>
    <t>Исполнитель - ООО ЖКХ "Локомотив", в лице директора  Шевченко Г. А.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</si>
  <si>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</si>
  <si>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</si>
  <si>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</si>
  <si>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</si>
  <si>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</si>
  <si>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пятьдесят три (прописью) рубля 69 копеек.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</si>
  <si>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</si>
  <si>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</si>
  <si>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пятьдесят три (прописью) рубля 69 копеек.</t>
    </r>
  </si>
  <si>
    <t>в т.ч. Оплачено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</si>
  <si>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 Тимирязева</t>
    </r>
  </si>
  <si>
    <t>г. Россошь, пер.Тимирязева,27</t>
  </si>
  <si>
    <t>Заделка швов на балконом карнизе (кв.6)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</si>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</sst>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2" borderId="1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7" xfId="2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9" zoomScaleNormal="100" zoomScaleSheetLayoutView="100" workbookViewId="0">
      <selection activeCell="A60" sqref="A6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3" t="s">
        <v>12</v>
      </c>
      <c r="B1" s="53"/>
      <c r="C1" s="53"/>
      <c r="D1" s="53"/>
      <c r="E1" s="53"/>
    </row>
    <row r="2" spans="1:5" ht="32.25" customHeight="1" x14ac:dyDescent="0.3">
      <c r="A2" s="51" t="s">
        <v>13</v>
      </c>
      <c r="B2" s="52"/>
      <c r="C2" s="52"/>
      <c r="D2" s="52"/>
      <c r="E2" s="5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55" t="s">
        <v>15</v>
      </c>
      <c r="E4" s="5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4" t="s">
        <v>38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7"/>
      <c r="B9" s="47"/>
      <c r="C9" s="47"/>
      <c r="D9" s="47"/>
      <c r="E9" s="47"/>
    </row>
    <row r="10" spans="1:5" x14ac:dyDescent="0.25">
      <c r="A10" s="43" t="s">
        <v>39</v>
      </c>
      <c r="B10" s="43"/>
      <c r="C10" s="43"/>
      <c r="D10" s="43"/>
      <c r="E10" s="43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7"/>
      <c r="B12" s="47"/>
      <c r="C12" s="47"/>
      <c r="D12" s="47"/>
      <c r="E12" s="47"/>
    </row>
    <row r="13" spans="1:5" ht="30.75" customHeight="1" x14ac:dyDescent="0.25">
      <c r="A13" s="43" t="s">
        <v>40</v>
      </c>
      <c r="B13" s="43"/>
      <c r="C13" s="43"/>
      <c r="D13" s="43"/>
      <c r="E13" s="43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3" t="s">
        <v>34</v>
      </c>
      <c r="B16" s="43"/>
      <c r="C16" s="43"/>
      <c r="D16" s="43"/>
      <c r="E16" s="43"/>
    </row>
    <row r="17" spans="1:7" ht="11.25" customHeight="1" x14ac:dyDescent="0.25">
      <c r="A17" s="50" t="s">
        <v>2</v>
      </c>
      <c r="B17" s="47"/>
      <c r="C17" s="47"/>
      <c r="D17" s="47"/>
      <c r="E17" s="4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3" t="s">
        <v>35</v>
      </c>
      <c r="B19" s="43"/>
      <c r="C19" s="43"/>
      <c r="D19" s="43"/>
      <c r="E19" s="43"/>
    </row>
    <row r="20" spans="1:7" ht="10.5" customHeight="1" x14ac:dyDescent="0.25">
      <c r="A20" s="50" t="s">
        <v>18</v>
      </c>
      <c r="B20" s="47"/>
      <c r="C20" s="47"/>
      <c r="D20" s="47"/>
      <c r="E20" s="47"/>
    </row>
    <row r="21" spans="1:7" x14ac:dyDescent="0.25">
      <c r="A21" s="47"/>
      <c r="B21" s="47"/>
      <c r="C21" s="47"/>
      <c r="D21" s="47"/>
      <c r="E21" s="47"/>
    </row>
    <row r="22" spans="1:7" ht="30.75" customHeight="1" x14ac:dyDescent="0.25">
      <c r="A22" s="43" t="s">
        <v>19</v>
      </c>
      <c r="B22" s="43"/>
      <c r="C22" s="43"/>
      <c r="D22" s="43"/>
      <c r="E22" s="43"/>
    </row>
    <row r="23" spans="1:7" x14ac:dyDescent="0.25">
      <c r="A23" s="47"/>
      <c r="B23" s="47"/>
      <c r="C23" s="47"/>
      <c r="D23" s="47"/>
      <c r="E23" s="47"/>
    </row>
    <row r="24" spans="1:7" ht="63.75" customHeight="1" x14ac:dyDescent="0.25">
      <c r="A24" s="43" t="s">
        <v>41</v>
      </c>
      <c r="B24" s="43"/>
      <c r="C24" s="43"/>
      <c r="D24" s="43"/>
      <c r="E24" s="43"/>
    </row>
    <row r="25" spans="1:7" ht="33.75" customHeight="1" x14ac:dyDescent="0.25">
      <c r="A25" s="46" t="s">
        <v>42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849.2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4942.3440000000001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5732.1</v>
      </c>
    </row>
    <row r="30" spans="1:7" ht="52.8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5120.6759999999995</v>
      </c>
    </row>
    <row r="31" spans="1:7" ht="55.2" x14ac:dyDescent="0.25">
      <c r="A31" s="9" t="s">
        <v>28</v>
      </c>
      <c r="B31" s="11" t="s">
        <v>30</v>
      </c>
      <c r="C31" s="3" t="s">
        <v>5</v>
      </c>
      <c r="D31" s="3">
        <v>0.55000000000000004</v>
      </c>
      <c r="E31" s="10">
        <f>D31*F26*G26</f>
        <v>1401.1800000000003</v>
      </c>
    </row>
    <row r="32" spans="1:7" ht="52.8" x14ac:dyDescent="0.25">
      <c r="A32" s="9" t="s">
        <v>27</v>
      </c>
      <c r="B32" s="11" t="s">
        <v>30</v>
      </c>
      <c r="C32" s="3" t="s">
        <v>5</v>
      </c>
      <c r="D32" s="3">
        <v>0.12</v>
      </c>
      <c r="E32" s="10">
        <f>D32*F26*G26</f>
        <v>305.71199999999999</v>
      </c>
    </row>
    <row r="33" spans="1:6" ht="55.2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>
        <v>3240</v>
      </c>
    </row>
    <row r="34" spans="1:6" x14ac:dyDescent="0.25">
      <c r="A34" s="9" t="s">
        <v>29</v>
      </c>
      <c r="B34" s="11" t="s">
        <v>36</v>
      </c>
      <c r="C34" s="3" t="s">
        <v>5</v>
      </c>
      <c r="D34" s="3">
        <v>0.63</v>
      </c>
      <c r="E34" s="10">
        <f>D34*F26*G26</f>
        <v>1604.9879999999998</v>
      </c>
    </row>
    <row r="35" spans="1:6" ht="14.4" thickBot="1" x14ac:dyDescent="0.3">
      <c r="A35" s="23" t="s">
        <v>33</v>
      </c>
      <c r="B35" s="24" t="s">
        <v>36</v>
      </c>
      <c r="C35" s="25" t="s">
        <v>5</v>
      </c>
      <c r="D35" s="25">
        <v>3.3</v>
      </c>
      <c r="E35" s="26">
        <f>D35*F26*G26</f>
        <v>8407.08</v>
      </c>
    </row>
    <row r="36" spans="1:6" ht="14.4" thickBot="1" x14ac:dyDescent="0.3">
      <c r="A36" s="29" t="s">
        <v>49</v>
      </c>
      <c r="B36" s="30" t="s">
        <v>50</v>
      </c>
      <c r="C36" s="31" t="s">
        <v>51</v>
      </c>
      <c r="D36" s="31"/>
      <c r="E36" s="32">
        <v>3694.16</v>
      </c>
    </row>
    <row r="37" spans="1:6" ht="27.6" x14ac:dyDescent="0.25">
      <c r="A37" s="27" t="s">
        <v>43</v>
      </c>
      <c r="B37" s="28" t="s">
        <v>45</v>
      </c>
      <c r="C37" s="21" t="s">
        <v>47</v>
      </c>
      <c r="D37" s="21">
        <v>6</v>
      </c>
      <c r="E37" s="22">
        <f>D37*F37</f>
        <v>710.52</v>
      </c>
      <c r="F37" s="2">
        <v>118.42</v>
      </c>
    </row>
    <row r="38" spans="1:6" ht="27.6" x14ac:dyDescent="0.25">
      <c r="A38" s="13" t="s">
        <v>44</v>
      </c>
      <c r="B38" s="14" t="s">
        <v>46</v>
      </c>
      <c r="C38" s="3" t="s">
        <v>47</v>
      </c>
      <c r="D38" s="3">
        <v>2</v>
      </c>
      <c r="E38" s="10">
        <f>D38*F37</f>
        <v>236.84</v>
      </c>
    </row>
    <row r="39" spans="1:6" x14ac:dyDescent="0.25">
      <c r="A39" s="9"/>
      <c r="B39" s="11"/>
      <c r="C39" s="3"/>
      <c r="D39" s="3"/>
      <c r="E39" s="10"/>
    </row>
    <row r="40" spans="1:6" x14ac:dyDescent="0.25">
      <c r="A40" s="9"/>
      <c r="B40" s="11"/>
      <c r="C40" s="3"/>
      <c r="D40" s="3"/>
      <c r="E40" s="10"/>
    </row>
    <row r="41" spans="1:6" s="19" customFormat="1" x14ac:dyDescent="0.25">
      <c r="A41" s="15" t="s">
        <v>48</v>
      </c>
      <c r="B41" s="16"/>
      <c r="C41" s="17"/>
      <c r="D41" s="17"/>
      <c r="E41" s="18">
        <f>SUM(E28:E40)</f>
        <v>35395.599999999999</v>
      </c>
    </row>
    <row r="43" spans="1:6" ht="42.75" customHeight="1" x14ac:dyDescent="0.25">
      <c r="A43" s="43" t="s">
        <v>54</v>
      </c>
      <c r="B43" s="43"/>
      <c r="C43" s="43"/>
      <c r="D43" s="43"/>
      <c r="E43" s="43"/>
    </row>
    <row r="44" spans="1:6" ht="30" customHeight="1" x14ac:dyDescent="0.25">
      <c r="A44" s="43" t="s">
        <v>23</v>
      </c>
      <c r="B44" s="43"/>
      <c r="C44" s="43"/>
      <c r="D44" s="43"/>
      <c r="E44" s="43"/>
    </row>
    <row r="45" spans="1:6" x14ac:dyDescent="0.25">
      <c r="A45" s="43" t="s">
        <v>22</v>
      </c>
      <c r="B45" s="43"/>
      <c r="C45" s="43"/>
      <c r="D45" s="43"/>
      <c r="E45" s="43"/>
    </row>
    <row r="46" spans="1:6" ht="31.5" customHeight="1" x14ac:dyDescent="0.25">
      <c r="A46" s="43" t="s">
        <v>55</v>
      </c>
      <c r="B46" s="43"/>
      <c r="C46" s="43"/>
      <c r="D46" s="43"/>
      <c r="E46" s="43"/>
    </row>
    <row r="47" spans="1:6" x14ac:dyDescent="0.25">
      <c r="A47" s="43" t="s">
        <v>20</v>
      </c>
      <c r="B47" s="43"/>
      <c r="C47" s="43"/>
      <c r="D47" s="43"/>
      <c r="E47" s="43"/>
    </row>
    <row r="48" spans="1:6" x14ac:dyDescent="0.25">
      <c r="A48" s="44" t="s">
        <v>6</v>
      </c>
      <c r="B48" s="44"/>
      <c r="C48" s="44"/>
      <c r="D48" s="44"/>
      <c r="E48" s="44"/>
    </row>
    <row r="49" spans="1:5" x14ac:dyDescent="0.25">
      <c r="A49" s="43" t="s">
        <v>20</v>
      </c>
      <c r="B49" s="43"/>
      <c r="C49" s="43"/>
      <c r="D49" s="43"/>
      <c r="E49" s="43"/>
    </row>
    <row r="50" spans="1:5" x14ac:dyDescent="0.25">
      <c r="A50" s="45" t="s">
        <v>52</v>
      </c>
      <c r="B50" s="45"/>
      <c r="C50" s="45"/>
      <c r="D50" s="45"/>
      <c r="E50" s="45"/>
    </row>
    <row r="51" spans="1:5" ht="11.25" customHeight="1" x14ac:dyDescent="0.25">
      <c r="B51" s="42" t="s">
        <v>21</v>
      </c>
      <c r="C51" s="42"/>
      <c r="D51" s="42"/>
      <c r="E51" s="8" t="s">
        <v>7</v>
      </c>
    </row>
    <row r="52" spans="1:5" x14ac:dyDescent="0.25">
      <c r="A52" s="6"/>
      <c r="B52" s="6"/>
      <c r="C52" s="6"/>
      <c r="D52" s="6"/>
      <c r="E52" s="6"/>
    </row>
    <row r="53" spans="1:5" x14ac:dyDescent="0.25">
      <c r="A53" s="45" t="s">
        <v>53</v>
      </c>
      <c r="B53" s="45"/>
      <c r="C53" s="45"/>
      <c r="D53" s="45"/>
      <c r="E53" s="45"/>
    </row>
    <row r="54" spans="1:5" ht="11.25" customHeight="1" x14ac:dyDescent="0.25">
      <c r="B54" s="42" t="s">
        <v>21</v>
      </c>
      <c r="C54" s="42"/>
      <c r="D54" s="42"/>
      <c r="E54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3:E43"/>
    <mergeCell ref="A44:E44"/>
    <mergeCell ref="B51:D51"/>
    <mergeCell ref="B54:D54"/>
    <mergeCell ref="A45:E45"/>
    <mergeCell ref="A46:E46"/>
    <mergeCell ref="A47:E47"/>
    <mergeCell ref="A48:E48"/>
    <mergeCell ref="A49:E49"/>
    <mergeCell ref="A50:E50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46" zoomScaleNormal="100" zoomScaleSheetLayoutView="100" workbookViewId="0">
      <selection activeCell="H15" sqref="H1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6640625" style="2" customWidth="1"/>
    <col min="9" max="16384" width="9.109375" style="2"/>
  </cols>
  <sheetData>
    <row r="1" spans="1:5" ht="15.6" x14ac:dyDescent="0.25">
      <c r="A1" s="53" t="s">
        <v>12</v>
      </c>
      <c r="B1" s="53"/>
      <c r="C1" s="53"/>
      <c r="D1" s="53"/>
      <c r="E1" s="53"/>
    </row>
    <row r="2" spans="1:5" ht="33" customHeight="1" x14ac:dyDescent="0.3">
      <c r="A2" s="51" t="s">
        <v>13</v>
      </c>
      <c r="B2" s="52"/>
      <c r="C2" s="52"/>
      <c r="D2" s="52"/>
      <c r="E2" s="52"/>
    </row>
    <row r="3" spans="1:5" x14ac:dyDescent="0.25">
      <c r="A3" s="33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5" t="s">
        <v>56</v>
      </c>
      <c r="E4" s="55"/>
    </row>
    <row r="5" spans="1:5" x14ac:dyDescent="0.25">
      <c r="A5" s="33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4" t="s">
        <v>74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7"/>
      <c r="B9" s="47"/>
      <c r="C9" s="47"/>
      <c r="D9" s="47"/>
      <c r="E9" s="47"/>
    </row>
    <row r="10" spans="1:5" x14ac:dyDescent="0.25">
      <c r="A10" s="43" t="s">
        <v>39</v>
      </c>
      <c r="B10" s="43"/>
      <c r="C10" s="43"/>
      <c r="D10" s="43"/>
      <c r="E10" s="43"/>
    </row>
    <row r="11" spans="1:5" ht="25.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7"/>
      <c r="B12" s="47"/>
      <c r="C12" s="47"/>
      <c r="D12" s="47"/>
      <c r="E12" s="47"/>
    </row>
    <row r="13" spans="1:5" ht="28.5" customHeight="1" x14ac:dyDescent="0.25">
      <c r="A13" s="43" t="s">
        <v>40</v>
      </c>
      <c r="B13" s="43"/>
      <c r="C13" s="43"/>
      <c r="D13" s="43"/>
      <c r="E13" s="43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3" t="s">
        <v>34</v>
      </c>
      <c r="B16" s="43"/>
      <c r="C16" s="43"/>
      <c r="D16" s="43"/>
      <c r="E16" s="43"/>
    </row>
    <row r="17" spans="1:8" ht="11.25" customHeight="1" x14ac:dyDescent="0.25">
      <c r="A17" s="50" t="s">
        <v>2</v>
      </c>
      <c r="B17" s="47"/>
      <c r="C17" s="47"/>
      <c r="D17" s="47"/>
      <c r="E17" s="47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43" t="s">
        <v>35</v>
      </c>
      <c r="B19" s="43"/>
      <c r="C19" s="43"/>
      <c r="D19" s="43"/>
      <c r="E19" s="43"/>
    </row>
    <row r="20" spans="1:8" ht="10.5" customHeight="1" x14ac:dyDescent="0.25">
      <c r="A20" s="50" t="s">
        <v>18</v>
      </c>
      <c r="B20" s="47"/>
      <c r="C20" s="47"/>
      <c r="D20" s="47"/>
      <c r="E20" s="47"/>
    </row>
    <row r="21" spans="1:8" x14ac:dyDescent="0.25">
      <c r="A21" s="47"/>
      <c r="B21" s="47"/>
      <c r="C21" s="47"/>
      <c r="D21" s="47"/>
      <c r="E21" s="47"/>
    </row>
    <row r="22" spans="1:8" ht="30.75" customHeight="1" x14ac:dyDescent="0.25">
      <c r="A22" s="43" t="s">
        <v>19</v>
      </c>
      <c r="B22" s="43"/>
      <c r="C22" s="43"/>
      <c r="D22" s="43"/>
      <c r="E22" s="43"/>
    </row>
    <row r="23" spans="1:8" x14ac:dyDescent="0.25">
      <c r="A23" s="47"/>
      <c r="B23" s="47"/>
      <c r="C23" s="47"/>
      <c r="D23" s="47"/>
      <c r="E23" s="47"/>
    </row>
    <row r="24" spans="1:8" ht="63.75" customHeight="1" x14ac:dyDescent="0.25">
      <c r="A24" s="43" t="s">
        <v>41</v>
      </c>
      <c r="B24" s="43"/>
      <c r="C24" s="43"/>
      <c r="D24" s="43"/>
      <c r="E24" s="43"/>
    </row>
    <row r="25" spans="1:8" ht="33.75" customHeight="1" x14ac:dyDescent="0.25">
      <c r="A25" s="46" t="s">
        <v>73</v>
      </c>
      <c r="B25" s="46"/>
      <c r="C25" s="46"/>
      <c r="D25" s="46"/>
      <c r="E25" s="46"/>
    </row>
    <row r="26" spans="1:8" x14ac:dyDescent="0.25">
      <c r="A26" s="46"/>
      <c r="B26" s="46"/>
      <c r="C26" s="46"/>
      <c r="D26" s="46"/>
      <c r="E26" s="46"/>
      <c r="F26" s="2">
        <v>849.2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3923.3040000000001</v>
      </c>
      <c r="H28" s="39"/>
    </row>
    <row r="29" spans="1:8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5732.1</v>
      </c>
      <c r="H29" s="39"/>
    </row>
    <row r="30" spans="1:8" ht="39.6" x14ac:dyDescent="0.25">
      <c r="A30" s="9" t="s">
        <v>31</v>
      </c>
      <c r="B30" s="11" t="s">
        <v>63</v>
      </c>
      <c r="C30" s="3" t="s">
        <v>5</v>
      </c>
      <c r="D30" s="3">
        <v>2.0499999999999998</v>
      </c>
      <c r="E30" s="10">
        <f>D30*F26*G26</f>
        <v>5222.58</v>
      </c>
      <c r="H30" s="39"/>
    </row>
    <row r="31" spans="1:8" ht="55.2" x14ac:dyDescent="0.25">
      <c r="A31" s="9" t="s">
        <v>28</v>
      </c>
      <c r="B31" s="11" t="s">
        <v>63</v>
      </c>
      <c r="C31" s="3" t="s">
        <v>5</v>
      </c>
      <c r="D31" s="3">
        <v>0.59</v>
      </c>
      <c r="E31" s="10">
        <f>D31*F26*G26</f>
        <v>1503.0840000000001</v>
      </c>
      <c r="H31" s="39"/>
    </row>
    <row r="32" spans="1:8" ht="39.6" x14ac:dyDescent="0.25">
      <c r="A32" s="9" t="s">
        <v>27</v>
      </c>
      <c r="B32" s="11" t="s">
        <v>63</v>
      </c>
      <c r="C32" s="3" t="s">
        <v>5</v>
      </c>
      <c r="D32" s="3">
        <v>0.12</v>
      </c>
      <c r="E32" s="10">
        <f>D32*F26*G26</f>
        <v>305.71199999999999</v>
      </c>
      <c r="H32" s="39"/>
    </row>
    <row r="33" spans="1:8" ht="55.2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/>
      <c r="H33" s="39"/>
    </row>
    <row r="34" spans="1:8" x14ac:dyDescent="0.25">
      <c r="A34" s="9" t="s">
        <v>29</v>
      </c>
      <c r="B34" s="11" t="s">
        <v>36</v>
      </c>
      <c r="C34" s="3" t="s">
        <v>5</v>
      </c>
      <c r="D34" s="3">
        <v>2.76</v>
      </c>
      <c r="E34" s="10">
        <f>D34*F26*G26</f>
        <v>7031.3760000000002</v>
      </c>
      <c r="H34" s="39"/>
    </row>
    <row r="35" spans="1:8" ht="14.4" thickBot="1" x14ac:dyDescent="0.3">
      <c r="A35" s="23" t="s">
        <v>57</v>
      </c>
      <c r="B35" s="24" t="s">
        <v>36</v>
      </c>
      <c r="C35" s="25" t="s">
        <v>5</v>
      </c>
      <c r="D35" s="25">
        <v>2.7</v>
      </c>
      <c r="E35" s="26">
        <f>D35*F26*G26</f>
        <v>6878.52</v>
      </c>
      <c r="H35" s="39"/>
    </row>
    <row r="36" spans="1:8" ht="14.4" thickBot="1" x14ac:dyDescent="0.3">
      <c r="A36" s="29" t="s">
        <v>49</v>
      </c>
      <c r="B36" s="30" t="s">
        <v>58</v>
      </c>
      <c r="C36" s="31" t="s">
        <v>51</v>
      </c>
      <c r="D36" s="31"/>
      <c r="E36" s="32">
        <f>392.75+605.42</f>
        <v>998.17</v>
      </c>
      <c r="H36" s="39"/>
    </row>
    <row r="37" spans="1:8" ht="27.6" x14ac:dyDescent="0.25">
      <c r="A37" s="13" t="s">
        <v>59</v>
      </c>
      <c r="B37" s="28" t="s">
        <v>61</v>
      </c>
      <c r="C37" s="21" t="s">
        <v>47</v>
      </c>
      <c r="D37" s="3">
        <v>2</v>
      </c>
      <c r="E37" s="22">
        <f>D37*126.7</f>
        <v>253.4</v>
      </c>
    </row>
    <row r="38" spans="1:8" x14ac:dyDescent="0.25">
      <c r="A38" s="13" t="s">
        <v>60</v>
      </c>
      <c r="B38" s="14" t="s">
        <v>61</v>
      </c>
      <c r="C38" s="3" t="s">
        <v>47</v>
      </c>
      <c r="D38" s="3">
        <v>3.2</v>
      </c>
      <c r="E38" s="22">
        <f>D38*126.7</f>
        <v>405.44000000000005</v>
      </c>
    </row>
    <row r="39" spans="1:8" x14ac:dyDescent="0.25">
      <c r="A39" s="9"/>
      <c r="B39" s="11"/>
      <c r="C39" s="3"/>
      <c r="D39" s="3"/>
      <c r="E39" s="10"/>
    </row>
    <row r="40" spans="1:8" s="19" customFormat="1" x14ac:dyDescent="0.25">
      <c r="A40" s="15" t="s">
        <v>48</v>
      </c>
      <c r="B40" s="16"/>
      <c r="C40" s="17"/>
      <c r="D40" s="17"/>
      <c r="E40" s="18">
        <f>SUM(E28:E39)</f>
        <v>32253.686000000002</v>
      </c>
    </row>
    <row r="42" spans="1:8" ht="30" customHeight="1" x14ac:dyDescent="0.25">
      <c r="A42" s="43" t="s">
        <v>68</v>
      </c>
      <c r="B42" s="43"/>
      <c r="C42" s="43"/>
      <c r="D42" s="43"/>
      <c r="E42" s="43"/>
    </row>
    <row r="43" spans="1:8" ht="30" customHeight="1" x14ac:dyDescent="0.25">
      <c r="A43" s="43" t="s">
        <v>23</v>
      </c>
      <c r="B43" s="43"/>
      <c r="C43" s="43"/>
      <c r="D43" s="43"/>
      <c r="E43" s="43"/>
    </row>
    <row r="44" spans="1:8" x14ac:dyDescent="0.25">
      <c r="A44" s="43" t="s">
        <v>22</v>
      </c>
      <c r="B44" s="43"/>
      <c r="C44" s="43"/>
      <c r="D44" s="43"/>
      <c r="E44" s="43"/>
    </row>
    <row r="45" spans="1:8" x14ac:dyDescent="0.25">
      <c r="A45" s="43" t="s">
        <v>55</v>
      </c>
      <c r="B45" s="43"/>
      <c r="C45" s="43"/>
      <c r="D45" s="43"/>
      <c r="E45" s="43"/>
    </row>
    <row r="46" spans="1:8" x14ac:dyDescent="0.25">
      <c r="A46" s="43" t="s">
        <v>20</v>
      </c>
      <c r="B46" s="43"/>
      <c r="C46" s="43"/>
      <c r="D46" s="43"/>
      <c r="E46" s="43"/>
    </row>
    <row r="47" spans="1:8" x14ac:dyDescent="0.25">
      <c r="A47" s="44" t="s">
        <v>6</v>
      </c>
      <c r="B47" s="44"/>
      <c r="C47" s="44"/>
      <c r="D47" s="44"/>
      <c r="E47" s="44"/>
    </row>
    <row r="48" spans="1:8" x14ac:dyDescent="0.25">
      <c r="A48" s="43" t="s">
        <v>20</v>
      </c>
      <c r="B48" s="43"/>
      <c r="C48" s="43"/>
      <c r="D48" s="43"/>
      <c r="E48" s="43"/>
    </row>
    <row r="49" spans="1:5" x14ac:dyDescent="0.25">
      <c r="A49" s="45" t="s">
        <v>62</v>
      </c>
      <c r="B49" s="45"/>
      <c r="C49" s="45"/>
      <c r="D49" s="45"/>
      <c r="E49" s="45"/>
    </row>
    <row r="50" spans="1:5" x14ac:dyDescent="0.25">
      <c r="B50" s="42" t="s">
        <v>21</v>
      </c>
      <c r="C50" s="42"/>
      <c r="D50" s="42"/>
      <c r="E50" s="8" t="s">
        <v>7</v>
      </c>
    </row>
    <row r="51" spans="1:5" x14ac:dyDescent="0.25">
      <c r="A51" s="34"/>
      <c r="B51" s="34"/>
      <c r="C51" s="34"/>
      <c r="D51" s="34"/>
      <c r="E51" s="34"/>
    </row>
    <row r="52" spans="1:5" x14ac:dyDescent="0.25">
      <c r="A52" s="45" t="s">
        <v>53</v>
      </c>
      <c r="B52" s="45"/>
      <c r="C52" s="45"/>
      <c r="D52" s="45"/>
      <c r="E52" s="45"/>
    </row>
    <row r="53" spans="1:5" x14ac:dyDescent="0.25">
      <c r="B53" s="42" t="s">
        <v>21</v>
      </c>
      <c r="C53" s="42"/>
      <c r="D53" s="42"/>
      <c r="E53" s="8" t="s">
        <v>7</v>
      </c>
    </row>
    <row r="57" spans="1:5" x14ac:dyDescent="0.25">
      <c r="A57" s="19" t="s">
        <v>64</v>
      </c>
    </row>
    <row r="58" spans="1:5" x14ac:dyDescent="0.25">
      <c r="A58" s="2" t="s">
        <v>65</v>
      </c>
      <c r="B58" s="35">
        <v>-30936.47</v>
      </c>
    </row>
    <row r="59" spans="1:5" ht="15.6" x14ac:dyDescent="0.3">
      <c r="A59" s="36" t="s">
        <v>66</v>
      </c>
      <c r="B59" s="37">
        <v>84708.02</v>
      </c>
    </row>
    <row r="60" spans="1:5" x14ac:dyDescent="0.25">
      <c r="A60" s="2" t="s">
        <v>72</v>
      </c>
      <c r="B60" s="37">
        <v>77301.710000000006</v>
      </c>
    </row>
    <row r="61" spans="1:5" x14ac:dyDescent="0.25">
      <c r="A61" s="38" t="s">
        <v>67</v>
      </c>
      <c r="B61" s="35">
        <f>B58+B60-('1 кв.'!E41+'2 кв.'!E40)</f>
        <v>-21284.045999999988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31" zoomScaleNormal="100" zoomScaleSheetLayoutView="100" workbookViewId="0">
      <selection activeCell="E37" sqref="E3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6640625" style="2" customWidth="1"/>
    <col min="9" max="16384" width="9.109375" style="2"/>
  </cols>
  <sheetData>
    <row r="1" spans="1:5" ht="15.6" x14ac:dyDescent="0.25">
      <c r="A1" s="53" t="s">
        <v>12</v>
      </c>
      <c r="B1" s="53"/>
      <c r="C1" s="53"/>
      <c r="D1" s="53"/>
      <c r="E1" s="53"/>
    </row>
    <row r="2" spans="1:5" ht="33" customHeight="1" x14ac:dyDescent="0.3">
      <c r="A2" s="51" t="s">
        <v>13</v>
      </c>
      <c r="B2" s="52"/>
      <c r="C2" s="52"/>
      <c r="D2" s="52"/>
      <c r="E2" s="52"/>
    </row>
    <row r="3" spans="1:5" x14ac:dyDescent="0.25">
      <c r="A3" s="40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5" t="s">
        <v>69</v>
      </c>
      <c r="E4" s="55"/>
    </row>
    <row r="5" spans="1:5" x14ac:dyDescent="0.25">
      <c r="A5" s="40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54" t="s">
        <v>74</v>
      </c>
      <c r="B7" s="54"/>
      <c r="C7" s="54"/>
      <c r="D7" s="54"/>
      <c r="E7" s="54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7"/>
      <c r="B9" s="47"/>
      <c r="C9" s="47"/>
      <c r="D9" s="47"/>
      <c r="E9" s="47"/>
    </row>
    <row r="10" spans="1:5" x14ac:dyDescent="0.25">
      <c r="A10" s="43" t="s">
        <v>39</v>
      </c>
      <c r="B10" s="43"/>
      <c r="C10" s="43"/>
      <c r="D10" s="43"/>
      <c r="E10" s="43"/>
    </row>
    <row r="11" spans="1:5" ht="23.25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7"/>
      <c r="B12" s="47"/>
      <c r="C12" s="47"/>
      <c r="D12" s="47"/>
      <c r="E12" s="47"/>
    </row>
    <row r="13" spans="1:5" ht="30" customHeight="1" x14ac:dyDescent="0.25">
      <c r="A13" s="43" t="s">
        <v>40</v>
      </c>
      <c r="B13" s="43"/>
      <c r="C13" s="43"/>
      <c r="D13" s="43"/>
      <c r="E13" s="43"/>
    </row>
    <row r="14" spans="1:5" x14ac:dyDescent="0.25">
      <c r="A14" s="50" t="s">
        <v>17</v>
      </c>
      <c r="B14" s="47"/>
      <c r="C14" s="47"/>
      <c r="D14" s="47"/>
      <c r="E14" s="47"/>
    </row>
    <row r="15" spans="1:5" x14ac:dyDescent="0.25">
      <c r="A15" s="47"/>
      <c r="B15" s="47"/>
      <c r="C15" s="47"/>
      <c r="D15" s="47"/>
      <c r="E15" s="47"/>
    </row>
    <row r="16" spans="1:5" x14ac:dyDescent="0.25">
      <c r="A16" s="43" t="s">
        <v>34</v>
      </c>
      <c r="B16" s="43"/>
      <c r="C16" s="43"/>
      <c r="D16" s="43"/>
      <c r="E16" s="43"/>
    </row>
    <row r="17" spans="1:8" ht="11.25" customHeight="1" x14ac:dyDescent="0.25">
      <c r="A17" s="50" t="s">
        <v>2</v>
      </c>
      <c r="B17" s="47"/>
      <c r="C17" s="47"/>
      <c r="D17" s="47"/>
      <c r="E17" s="47"/>
    </row>
    <row r="18" spans="1:8" ht="11.25" customHeight="1" x14ac:dyDescent="0.25">
      <c r="A18" s="41"/>
      <c r="B18" s="40"/>
      <c r="C18" s="40"/>
      <c r="D18" s="40"/>
      <c r="E18" s="40"/>
    </row>
    <row r="19" spans="1:8" x14ac:dyDescent="0.25">
      <c r="A19" s="43" t="s">
        <v>35</v>
      </c>
      <c r="B19" s="43"/>
      <c r="C19" s="43"/>
      <c r="D19" s="43"/>
      <c r="E19" s="43"/>
    </row>
    <row r="20" spans="1:8" ht="10.5" customHeight="1" x14ac:dyDescent="0.25">
      <c r="A20" s="50" t="s">
        <v>18</v>
      </c>
      <c r="B20" s="47"/>
      <c r="C20" s="47"/>
      <c r="D20" s="47"/>
      <c r="E20" s="47"/>
    </row>
    <row r="21" spans="1:8" x14ac:dyDescent="0.25">
      <c r="A21" s="47"/>
      <c r="B21" s="47"/>
      <c r="C21" s="47"/>
      <c r="D21" s="47"/>
      <c r="E21" s="47"/>
    </row>
    <row r="22" spans="1:8" ht="30.75" customHeight="1" x14ac:dyDescent="0.25">
      <c r="A22" s="43" t="s">
        <v>19</v>
      </c>
      <c r="B22" s="43"/>
      <c r="C22" s="43"/>
      <c r="D22" s="43"/>
      <c r="E22" s="43"/>
    </row>
    <row r="23" spans="1:8" x14ac:dyDescent="0.25">
      <c r="A23" s="47"/>
      <c r="B23" s="47"/>
      <c r="C23" s="47"/>
      <c r="D23" s="47"/>
      <c r="E23" s="47"/>
    </row>
    <row r="24" spans="1:8" ht="63.75" customHeight="1" x14ac:dyDescent="0.25">
      <c r="A24" s="43" t="s">
        <v>41</v>
      </c>
      <c r="B24" s="43"/>
      <c r="C24" s="43"/>
      <c r="D24" s="43"/>
      <c r="E24" s="43"/>
    </row>
    <row r="25" spans="1:8" ht="33.75" customHeight="1" x14ac:dyDescent="0.25">
      <c r="A25" s="46" t="s">
        <v>73</v>
      </c>
      <c r="B25" s="46"/>
      <c r="C25" s="46"/>
      <c r="D25" s="46"/>
      <c r="E25" s="46"/>
    </row>
    <row r="26" spans="1:8" x14ac:dyDescent="0.25">
      <c r="A26" s="46"/>
      <c r="B26" s="46"/>
      <c r="C26" s="46"/>
      <c r="D26" s="46"/>
      <c r="E26" s="46"/>
      <c r="F26" s="2">
        <v>849.2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3923.3040000000001</v>
      </c>
      <c r="H28" s="39"/>
    </row>
    <row r="29" spans="1:8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5961.384</v>
      </c>
      <c r="H29" s="39"/>
    </row>
    <row r="30" spans="1:8" ht="39.6" x14ac:dyDescent="0.25">
      <c r="A30" s="9" t="s">
        <v>31</v>
      </c>
      <c r="B30" s="11" t="s">
        <v>63</v>
      </c>
      <c r="C30" s="3" t="s">
        <v>5</v>
      </c>
      <c r="D30" s="3">
        <v>2.0499999999999998</v>
      </c>
      <c r="E30" s="10">
        <f>D30*F26*G26</f>
        <v>5222.58</v>
      </c>
      <c r="H30" s="39"/>
    </row>
    <row r="31" spans="1:8" ht="55.2" x14ac:dyDescent="0.25">
      <c r="A31" s="9" t="s">
        <v>28</v>
      </c>
      <c r="B31" s="11" t="s">
        <v>63</v>
      </c>
      <c r="C31" s="3" t="s">
        <v>5</v>
      </c>
      <c r="D31" s="3">
        <v>0.59</v>
      </c>
      <c r="E31" s="10">
        <f>D31*F26*G26</f>
        <v>1503.0840000000001</v>
      </c>
      <c r="H31" s="39"/>
    </row>
    <row r="32" spans="1:8" ht="39.6" x14ac:dyDescent="0.25">
      <c r="A32" s="9" t="s">
        <v>27</v>
      </c>
      <c r="B32" s="11" t="s">
        <v>63</v>
      </c>
      <c r="C32" s="3" t="s">
        <v>5</v>
      </c>
      <c r="D32" s="3">
        <v>0.12</v>
      </c>
      <c r="E32" s="10">
        <f>D32*F26*G26</f>
        <v>305.71199999999999</v>
      </c>
      <c r="H32" s="39"/>
    </row>
    <row r="33" spans="1:8" ht="55.2" x14ac:dyDescent="0.25">
      <c r="A33" s="9" t="s">
        <v>37</v>
      </c>
      <c r="B33" s="11" t="s">
        <v>32</v>
      </c>
      <c r="C33" s="3" t="s">
        <v>5</v>
      </c>
      <c r="D33" s="3">
        <v>1.06</v>
      </c>
      <c r="E33" s="20"/>
      <c r="H33" s="39"/>
    </row>
    <row r="34" spans="1:8" x14ac:dyDescent="0.25">
      <c r="A34" s="9" t="s">
        <v>29</v>
      </c>
      <c r="B34" s="11" t="s">
        <v>36</v>
      </c>
      <c r="C34" s="3" t="s">
        <v>5</v>
      </c>
      <c r="D34" s="3">
        <v>2.76</v>
      </c>
      <c r="E34" s="10">
        <f>D34*F26*G26</f>
        <v>7031.3760000000002</v>
      </c>
      <c r="H34" s="39"/>
    </row>
    <row r="35" spans="1:8" ht="14.4" thickBot="1" x14ac:dyDescent="0.3">
      <c r="A35" s="23" t="s">
        <v>57</v>
      </c>
      <c r="B35" s="24" t="s">
        <v>36</v>
      </c>
      <c r="C35" s="25" t="s">
        <v>5</v>
      </c>
      <c r="D35" s="25">
        <v>2.7</v>
      </c>
      <c r="E35" s="26">
        <f>D35*F26*G26</f>
        <v>6878.52</v>
      </c>
      <c r="H35" s="39"/>
    </row>
    <row r="36" spans="1:8" ht="14.4" thickBot="1" x14ac:dyDescent="0.3">
      <c r="A36" s="29" t="s">
        <v>49</v>
      </c>
      <c r="B36" s="30" t="s">
        <v>70</v>
      </c>
      <c r="C36" s="31" t="s">
        <v>51</v>
      </c>
      <c r="D36" s="31"/>
      <c r="E36" s="32">
        <v>82.43</v>
      </c>
      <c r="H36" s="39"/>
    </row>
    <row r="37" spans="1:8" ht="27.6" x14ac:dyDescent="0.25">
      <c r="A37" s="13" t="s">
        <v>75</v>
      </c>
      <c r="B37" s="28" t="s">
        <v>76</v>
      </c>
      <c r="C37" s="21" t="s">
        <v>47</v>
      </c>
      <c r="D37" s="3">
        <v>8</v>
      </c>
      <c r="E37" s="22">
        <f>D37*126.7</f>
        <v>1013.6</v>
      </c>
    </row>
    <row r="38" spans="1:8" x14ac:dyDescent="0.25">
      <c r="A38" s="9"/>
      <c r="B38" s="11"/>
      <c r="C38" s="3"/>
      <c r="D38" s="3"/>
      <c r="E38" s="10"/>
    </row>
    <row r="39" spans="1:8" s="19" customFormat="1" x14ac:dyDescent="0.25">
      <c r="A39" s="15" t="s">
        <v>48</v>
      </c>
      <c r="B39" s="16"/>
      <c r="C39" s="17"/>
      <c r="D39" s="17"/>
      <c r="E39" s="18">
        <f>SUM(E28:E38)</f>
        <v>31921.989999999998</v>
      </c>
    </row>
    <row r="41" spans="1:8" ht="30" customHeight="1" x14ac:dyDescent="0.25">
      <c r="A41" s="43" t="s">
        <v>71</v>
      </c>
      <c r="B41" s="43"/>
      <c r="C41" s="43"/>
      <c r="D41" s="43"/>
      <c r="E41" s="43"/>
    </row>
    <row r="42" spans="1:8" ht="30" customHeight="1" x14ac:dyDescent="0.25">
      <c r="A42" s="43" t="s">
        <v>23</v>
      </c>
      <c r="B42" s="43"/>
      <c r="C42" s="43"/>
      <c r="D42" s="43"/>
      <c r="E42" s="43"/>
    </row>
    <row r="43" spans="1:8" x14ac:dyDescent="0.25">
      <c r="A43" s="43" t="s">
        <v>22</v>
      </c>
      <c r="B43" s="43"/>
      <c r="C43" s="43"/>
      <c r="D43" s="43"/>
      <c r="E43" s="43"/>
    </row>
    <row r="44" spans="1:8" ht="29.25" customHeight="1" x14ac:dyDescent="0.25">
      <c r="A44" s="43" t="s">
        <v>55</v>
      </c>
      <c r="B44" s="43"/>
      <c r="C44" s="43"/>
      <c r="D44" s="43"/>
      <c r="E44" s="43"/>
    </row>
    <row r="45" spans="1:8" x14ac:dyDescent="0.25">
      <c r="A45" s="43" t="s">
        <v>20</v>
      </c>
      <c r="B45" s="43"/>
      <c r="C45" s="43"/>
      <c r="D45" s="43"/>
      <c r="E45" s="43"/>
    </row>
    <row r="46" spans="1:8" x14ac:dyDescent="0.25">
      <c r="A46" s="44" t="s">
        <v>6</v>
      </c>
      <c r="B46" s="44"/>
      <c r="C46" s="44"/>
      <c r="D46" s="44"/>
      <c r="E46" s="44"/>
    </row>
    <row r="47" spans="1:8" x14ac:dyDescent="0.25">
      <c r="A47" s="43" t="s">
        <v>20</v>
      </c>
      <c r="B47" s="43"/>
      <c r="C47" s="43"/>
      <c r="D47" s="43"/>
      <c r="E47" s="43"/>
    </row>
    <row r="48" spans="1:8" x14ac:dyDescent="0.25">
      <c r="A48" s="45" t="s">
        <v>62</v>
      </c>
      <c r="B48" s="45"/>
      <c r="C48" s="45"/>
      <c r="D48" s="45"/>
      <c r="E48" s="45"/>
    </row>
    <row r="49" spans="1:5" x14ac:dyDescent="0.25">
      <c r="B49" s="42" t="s">
        <v>21</v>
      </c>
      <c r="C49" s="42"/>
      <c r="D49" s="42"/>
      <c r="E49" s="8" t="s">
        <v>7</v>
      </c>
    </row>
    <row r="50" spans="1:5" x14ac:dyDescent="0.25">
      <c r="A50" s="41"/>
      <c r="B50" s="41"/>
      <c r="C50" s="41"/>
      <c r="D50" s="41"/>
      <c r="E50" s="41"/>
    </row>
    <row r="51" spans="1:5" x14ac:dyDescent="0.25">
      <c r="A51" s="45" t="s">
        <v>53</v>
      </c>
      <c r="B51" s="45"/>
      <c r="C51" s="45"/>
      <c r="D51" s="45"/>
      <c r="E51" s="45"/>
    </row>
    <row r="52" spans="1:5" x14ac:dyDescent="0.25">
      <c r="B52" s="42" t="s">
        <v>21</v>
      </c>
      <c r="C52" s="42"/>
      <c r="D52" s="42"/>
      <c r="E52" s="8" t="s">
        <v>7</v>
      </c>
    </row>
    <row r="56" spans="1:5" x14ac:dyDescent="0.25">
      <c r="A56" s="19" t="s">
        <v>64</v>
      </c>
    </row>
    <row r="57" spans="1:5" x14ac:dyDescent="0.25">
      <c r="A57" s="2" t="s">
        <v>65</v>
      </c>
      <c r="B57" s="35">
        <v>-30936.47</v>
      </c>
    </row>
    <row r="58" spans="1:5" ht="15.6" x14ac:dyDescent="0.3">
      <c r="A58" s="36" t="s">
        <v>66</v>
      </c>
      <c r="B58" s="37">
        <v>128883.24</v>
      </c>
    </row>
    <row r="59" spans="1:5" x14ac:dyDescent="0.25">
      <c r="A59" s="2" t="s">
        <v>72</v>
      </c>
      <c r="B59" s="37">
        <v>120612.74</v>
      </c>
    </row>
    <row r="60" spans="1:5" x14ac:dyDescent="0.25">
      <c r="A60" s="38" t="s">
        <v>67</v>
      </c>
      <c r="B60" s="35">
        <f>B57+B59-('1 кв.'!E41+'2 кв.'!E40+E39)</f>
        <v>-9895.0059999999794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2016-10-26T06:16:09Z</dcterms:modified>
</cp:coreProperties>
</file>