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кв.'!$A$85</definedName>
    <definedName name="_edn2" localSheetId="0">'1 кв.'!$A$87</definedName>
    <definedName name="_edn3" localSheetId="0">'1 кв.'!$A$88</definedName>
    <definedName name="_edn4" localSheetId="0">'1 кв.'!$A$89</definedName>
    <definedName name="_ednref1" localSheetId="0">'1 кв.'!#REF!</definedName>
    <definedName name="_ednref2" localSheetId="0">'1 кв.'!$A$58</definedName>
    <definedName name="_ednref3" localSheetId="0">'1 кв.'!$D$57</definedName>
    <definedName name="_ednref4" localSheetId="0">'1 кв.'!$D$58</definedName>
    <definedName name="_xlnm.Print_Area" localSheetId="0">'1 кв.'!$A$1:$E$57</definedName>
    <definedName name="_xlnm.Print_Area" localSheetId="1">'2 кв.'!$A$1:$E$63</definedName>
  </definedNames>
  <calcPr calcId="145621"/>
</workbook>
</file>

<file path=xl/calcChain.xml><?xml version="1.0" encoding="utf-8"?>
<calcChain xmlns="http://schemas.openxmlformats.org/spreadsheetml/2006/main">
  <c r="E38" i="2" l="1"/>
  <c r="E40" i="2" l="1"/>
  <c r="E41" i="2"/>
  <c r="E42" i="2"/>
  <c r="E39" i="2"/>
  <c r="E37" i="2"/>
  <c r="E36" i="2"/>
  <c r="E34" i="2"/>
  <c r="E33" i="2"/>
  <c r="E32" i="2"/>
  <c r="E31" i="2"/>
  <c r="E30" i="2"/>
  <c r="E29" i="2"/>
  <c r="E28" i="2"/>
  <c r="E44" i="2" l="1"/>
  <c r="B63" i="2" s="1"/>
  <c r="E43" i="1"/>
  <c r="E39" i="1"/>
  <c r="E38" i="1"/>
  <c r="E37" i="1" l="1"/>
  <c r="E36" i="1"/>
  <c r="E34" i="1"/>
  <c r="E33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<sst xmlns="http://schemas.openxmlformats.org/spreadsheetml/2006/main" count="163" uniqueCount="74">
  <si>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</si>
  <si>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</si>
  <si>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</si>
  <si>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</si>
  <si>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</si>
  <si>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</si>
  <si>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</si>
  <si>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</si>
  <si>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</si>
  <si>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</si>
  <si>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</si>
  <si>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</si>
  <si>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</si>
  <si>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</si>
  <si>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</si>
  <si>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</si>
  <si>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</si>
  <si>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</si>
  <si>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</si>
  <si>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</si>
  <si>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</si>
  <si>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</si>
  <si>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</si>
  <si>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</si>
  <si>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</si>
  <si>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</si>
  <si>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</si>
  <si>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</si>
  <si>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</si>
  <si>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</si>
  <si>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</si>
  <si>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</si>
  <si>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</si>
  <si>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</si>
  <si>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</si>
  <si>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</si>
  <si>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</si>
  <si>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</si>
  <si>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</si>
  <si>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</si>
  <si>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Линейная, д. 21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</si>
  <si>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Романцова Александра Викторовича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</si>
  <si>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30.03.2015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</si>
  <si>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</si>
  <si>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</si>
  <si>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Осмотр системы отопления, замер температуры в квартире 22</t>
  </si>
  <si>
    <t>Обрезка кустарников и деревьев</t>
  </si>
  <si>
    <t>январь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</si>
  <si>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</si>
  <si>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</si>
  <si>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</si>
  <si>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</si>
  <si>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</si>
  <si>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</si>
  <si>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Романцова А. В.</t>
    </r>
  </si>
  <si>
    <t>Периодическая проверка технического состояния вентиляционных каналов, дымоходов</t>
  </si>
  <si>
    <t>ежеквартально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</si>
  <si>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две тысячи четыреста пятьдесят девять  ( прописью) рублей 93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</si>
  <si>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</si>
  <si>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</si>
  <si>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покраска бордюров</t>
  </si>
  <si>
    <t>ремонт отмостки, вырубка кустарника</t>
  </si>
  <si>
    <t>заделка трещин наружных стен</t>
  </si>
  <si>
    <t xml:space="preserve">Вырубка кустарника на отмостке </t>
  </si>
  <si>
    <t>апрель</t>
  </si>
  <si>
    <t>июнь</t>
  </si>
  <si>
    <t>Общехозяйственные расходы</t>
  </si>
  <si>
    <t>определена приложением №4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</si>
  <si>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</si>
  <si>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</si>
  <si>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</si>
  <si>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</si>
  <si>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</si>
  <si>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восемь тысяч восемьсот восемьдесят два (прописью) рубля 18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</si>
</sst>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43" fontId="8" fillId="0" borderId="0" xfId="0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/>
    <xf numFmtId="0" fontId="14" fillId="0" borderId="0" xfId="0" applyFont="1"/>
    <xf numFmtId="164" fontId="8" fillId="0" borderId="0" xfId="1" applyNumberFormat="1" applyFont="1"/>
    <xf numFmtId="164" fontId="4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6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9" customWidth="1"/>
    <col min="6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2.2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5"/>
      <c r="B3" s="4"/>
      <c r="C3" s="4"/>
      <c r="D3" s="4"/>
      <c r="E3" s="30"/>
    </row>
    <row r="4" spans="1:5" s="1" customFormat="1" ht="17.25" customHeight="1" x14ac:dyDescent="0.25">
      <c r="A4" s="7" t="s">
        <v>14</v>
      </c>
      <c r="B4" s="10"/>
      <c r="C4" s="10"/>
      <c r="D4" s="56" t="s">
        <v>15</v>
      </c>
      <c r="E4" s="56"/>
    </row>
    <row r="5" spans="1:5" ht="8.25" customHeight="1" x14ac:dyDescent="0.25">
      <c r="A5" s="5"/>
      <c r="B5" s="4"/>
      <c r="C5" s="4"/>
      <c r="D5" s="4"/>
      <c r="E5" s="30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5" t="s">
        <v>40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ht="7.5" customHeight="1" x14ac:dyDescent="0.25">
      <c r="A9" s="48"/>
      <c r="B9" s="48"/>
      <c r="C9" s="48"/>
      <c r="D9" s="48"/>
      <c r="E9" s="48"/>
    </row>
    <row r="10" spans="1:5" x14ac:dyDescent="0.25">
      <c r="A10" s="43" t="s">
        <v>41</v>
      </c>
      <c r="B10" s="43"/>
      <c r="C10" s="43"/>
      <c r="D10" s="43"/>
      <c r="E10" s="43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8"/>
      <c r="B12" s="48"/>
      <c r="C12" s="48"/>
      <c r="D12" s="48"/>
      <c r="E12" s="48"/>
    </row>
    <row r="13" spans="1:5" ht="30.75" customHeight="1" x14ac:dyDescent="0.25">
      <c r="A13" s="43" t="s">
        <v>42</v>
      </c>
      <c r="B13" s="43"/>
      <c r="C13" s="43"/>
      <c r="D13" s="43"/>
      <c r="E13" s="43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3" t="s">
        <v>36</v>
      </c>
      <c r="B16" s="43"/>
      <c r="C16" s="43"/>
      <c r="D16" s="43"/>
      <c r="E16" s="43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6"/>
      <c r="B18" s="5"/>
      <c r="C18" s="5"/>
      <c r="D18" s="5"/>
      <c r="E18" s="31"/>
    </row>
    <row r="19" spans="1:7" x14ac:dyDescent="0.25">
      <c r="A19" s="43" t="s">
        <v>37</v>
      </c>
      <c r="B19" s="43"/>
      <c r="C19" s="43"/>
      <c r="D19" s="43"/>
      <c r="E19" s="43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3" t="s">
        <v>43</v>
      </c>
      <c r="B24" s="43"/>
      <c r="C24" s="43"/>
      <c r="D24" s="43"/>
      <c r="E24" s="43"/>
    </row>
    <row r="25" spans="1:7" ht="33.75" customHeight="1" x14ac:dyDescent="0.25">
      <c r="A25" s="47" t="s">
        <v>44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1297.3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27" t="s">
        <v>9</v>
      </c>
    </row>
    <row r="28" spans="1:7" ht="38.25" x14ac:dyDescent="0.25">
      <c r="A28" s="8" t="s">
        <v>4</v>
      </c>
      <c r="B28" s="9" t="s">
        <v>24</v>
      </c>
      <c r="C28" s="3" t="s">
        <v>5</v>
      </c>
      <c r="D28" s="3">
        <v>1.94</v>
      </c>
      <c r="E28" s="28">
        <f>D28*F26*G26</f>
        <v>7550.2859999999991</v>
      </c>
    </row>
    <row r="29" spans="1:7" ht="51" x14ac:dyDescent="0.25">
      <c r="A29" s="8" t="s">
        <v>25</v>
      </c>
      <c r="B29" s="9" t="s">
        <v>26</v>
      </c>
      <c r="C29" s="3" t="s">
        <v>5</v>
      </c>
      <c r="D29" s="3">
        <v>2.25</v>
      </c>
      <c r="E29" s="28">
        <f>D29*F26*G26</f>
        <v>8756.7749999999996</v>
      </c>
    </row>
    <row r="30" spans="1:7" ht="51" x14ac:dyDescent="0.25">
      <c r="A30" s="8" t="s">
        <v>30</v>
      </c>
      <c r="B30" s="9" t="s">
        <v>29</v>
      </c>
      <c r="C30" s="3" t="s">
        <v>5</v>
      </c>
      <c r="D30" s="3">
        <v>2.0099999999999998</v>
      </c>
      <c r="E30" s="28">
        <f>D30*F26*G26</f>
        <v>7822.7189999999982</v>
      </c>
    </row>
    <row r="31" spans="1:7" ht="51" x14ac:dyDescent="0.25">
      <c r="A31" s="8" t="s">
        <v>31</v>
      </c>
      <c r="B31" s="9" t="s">
        <v>29</v>
      </c>
      <c r="C31" s="3" t="s">
        <v>5</v>
      </c>
      <c r="D31" s="3">
        <v>1.5</v>
      </c>
      <c r="E31" s="28">
        <f>D31*F26*G26</f>
        <v>5837.8499999999995</v>
      </c>
    </row>
    <row r="32" spans="1:7" s="29" customFormat="1" x14ac:dyDescent="0.25">
      <c r="A32" s="25" t="s">
        <v>32</v>
      </c>
      <c r="B32" s="26" t="s">
        <v>33</v>
      </c>
      <c r="C32" s="27" t="s">
        <v>5</v>
      </c>
      <c r="D32" s="27">
        <v>0.61</v>
      </c>
      <c r="E32" s="28">
        <f>D32*F26*G26</f>
        <v>2374.0589999999997</v>
      </c>
    </row>
    <row r="33" spans="1:6" s="29" customFormat="1" x14ac:dyDescent="0.25">
      <c r="A33" s="25" t="s">
        <v>34</v>
      </c>
      <c r="B33" s="26" t="s">
        <v>33</v>
      </c>
      <c r="C33" s="27" t="s">
        <v>5</v>
      </c>
      <c r="D33" s="27">
        <v>0.15</v>
      </c>
      <c r="E33" s="28">
        <f>D33*F26*G26</f>
        <v>583.78499999999997</v>
      </c>
    </row>
    <row r="34" spans="1:6" ht="60" x14ac:dyDescent="0.25">
      <c r="A34" s="8" t="s">
        <v>27</v>
      </c>
      <c r="B34" s="9" t="s">
        <v>29</v>
      </c>
      <c r="C34" s="3" t="s">
        <v>5</v>
      </c>
      <c r="D34" s="3">
        <v>0.34</v>
      </c>
      <c r="E34" s="28">
        <f>D34*F26*G26</f>
        <v>1323.2460000000001</v>
      </c>
    </row>
    <row r="35" spans="1:6" ht="60" x14ac:dyDescent="0.25">
      <c r="A35" s="8" t="s">
        <v>55</v>
      </c>
      <c r="B35" s="9" t="s">
        <v>56</v>
      </c>
      <c r="C35" s="3" t="s">
        <v>5</v>
      </c>
      <c r="D35" s="3"/>
      <c r="E35" s="28">
        <v>1440</v>
      </c>
    </row>
    <row r="36" spans="1:6" x14ac:dyDescent="0.25">
      <c r="A36" s="8" t="s">
        <v>28</v>
      </c>
      <c r="B36" s="9" t="s">
        <v>38</v>
      </c>
      <c r="C36" s="3" t="s">
        <v>5</v>
      </c>
      <c r="D36" s="3">
        <v>0.63</v>
      </c>
      <c r="E36" s="28">
        <f>D36*F26*G26</f>
        <v>2451.8969999999999</v>
      </c>
    </row>
    <row r="37" spans="1:6" ht="15.75" thickBot="1" x14ac:dyDescent="0.3">
      <c r="A37" s="18" t="s">
        <v>35</v>
      </c>
      <c r="B37" s="19" t="s">
        <v>38</v>
      </c>
      <c r="C37" s="20" t="s">
        <v>5</v>
      </c>
      <c r="D37" s="20">
        <v>3.3</v>
      </c>
      <c r="E37" s="32">
        <f>D37*F26*G26</f>
        <v>12843.269999999997</v>
      </c>
    </row>
    <row r="38" spans="1:6" ht="31.5" customHeight="1" x14ac:dyDescent="0.25">
      <c r="A38" s="15" t="s">
        <v>45</v>
      </c>
      <c r="B38" s="16" t="s">
        <v>47</v>
      </c>
      <c r="C38" s="17" t="s">
        <v>49</v>
      </c>
      <c r="D38" s="17">
        <v>1</v>
      </c>
      <c r="E38" s="33">
        <f>D38*F38</f>
        <v>118.42</v>
      </c>
      <c r="F38" s="2">
        <v>118.42</v>
      </c>
    </row>
    <row r="39" spans="1:6" ht="15.75" thickBot="1" x14ac:dyDescent="0.3">
      <c r="A39" s="23" t="s">
        <v>46</v>
      </c>
      <c r="B39" s="24" t="s">
        <v>48</v>
      </c>
      <c r="C39" s="20" t="s">
        <v>49</v>
      </c>
      <c r="D39" s="20">
        <v>8</v>
      </c>
      <c r="E39" s="32">
        <f>D39*F38</f>
        <v>947.36</v>
      </c>
    </row>
    <row r="40" spans="1:6" x14ac:dyDescent="0.25">
      <c r="A40" s="21" t="s">
        <v>50</v>
      </c>
      <c r="B40" s="22" t="s">
        <v>51</v>
      </c>
      <c r="C40" s="17" t="s">
        <v>52</v>
      </c>
      <c r="D40" s="17"/>
      <c r="E40" s="33">
        <v>410.26</v>
      </c>
    </row>
    <row r="41" spans="1:6" x14ac:dyDescent="0.25">
      <c r="A41" s="8"/>
      <c r="B41" s="9"/>
      <c r="C41" s="3"/>
      <c r="D41" s="3"/>
      <c r="E41" s="28"/>
    </row>
    <row r="42" spans="1:6" x14ac:dyDescent="0.25">
      <c r="A42" s="8"/>
      <c r="B42" s="9"/>
      <c r="C42" s="3"/>
      <c r="D42" s="3"/>
      <c r="E42" s="28"/>
    </row>
    <row r="43" spans="1:6" s="14" customFormat="1" ht="14.25" x14ac:dyDescent="0.2">
      <c r="A43" s="11" t="s">
        <v>39</v>
      </c>
      <c r="B43" s="12"/>
      <c r="C43" s="13"/>
      <c r="D43" s="13"/>
      <c r="E43" s="34">
        <f>SUM(E28:E42)</f>
        <v>52459.926999999989</v>
      </c>
    </row>
    <row r="45" spans="1:6" ht="42.75" customHeight="1" x14ac:dyDescent="0.25">
      <c r="A45" s="43" t="s">
        <v>57</v>
      </c>
      <c r="B45" s="43"/>
      <c r="C45" s="43"/>
      <c r="D45" s="43"/>
      <c r="E45" s="43"/>
    </row>
    <row r="46" spans="1:6" ht="30" customHeight="1" x14ac:dyDescent="0.25">
      <c r="A46" s="43" t="s">
        <v>23</v>
      </c>
      <c r="B46" s="43"/>
      <c r="C46" s="43"/>
      <c r="D46" s="43"/>
      <c r="E46" s="43"/>
    </row>
    <row r="47" spans="1:6" x14ac:dyDescent="0.25">
      <c r="A47" s="43" t="s">
        <v>22</v>
      </c>
      <c r="B47" s="43"/>
      <c r="C47" s="43"/>
      <c r="D47" s="43"/>
      <c r="E47" s="43"/>
    </row>
    <row r="48" spans="1:6" ht="31.5" customHeight="1" x14ac:dyDescent="0.25">
      <c r="A48" s="43" t="s">
        <v>58</v>
      </c>
      <c r="B48" s="43"/>
      <c r="C48" s="43"/>
      <c r="D48" s="43"/>
      <c r="E48" s="43"/>
    </row>
    <row r="49" spans="1:5" x14ac:dyDescent="0.25">
      <c r="A49" s="43" t="s">
        <v>20</v>
      </c>
      <c r="B49" s="43"/>
      <c r="C49" s="43"/>
      <c r="D49" s="43"/>
      <c r="E49" s="43"/>
    </row>
    <row r="50" spans="1:5" x14ac:dyDescent="0.25">
      <c r="A50" s="44" t="s">
        <v>6</v>
      </c>
      <c r="B50" s="44"/>
      <c r="C50" s="44"/>
      <c r="D50" s="44"/>
      <c r="E50" s="44"/>
    </row>
    <row r="51" spans="1:5" x14ac:dyDescent="0.25">
      <c r="A51" s="43" t="s">
        <v>20</v>
      </c>
      <c r="B51" s="43"/>
      <c r="C51" s="43"/>
      <c r="D51" s="43"/>
      <c r="E51" s="43"/>
    </row>
    <row r="52" spans="1:5" ht="15" customHeight="1" x14ac:dyDescent="0.25">
      <c r="A52" s="45" t="s">
        <v>53</v>
      </c>
      <c r="B52" s="45"/>
      <c r="C52" s="45"/>
      <c r="D52" s="45"/>
      <c r="E52" s="35"/>
    </row>
    <row r="53" spans="1:5" ht="11.25" customHeight="1" x14ac:dyDescent="0.25">
      <c r="B53" s="42" t="s">
        <v>21</v>
      </c>
      <c r="C53" s="42"/>
      <c r="D53" s="42"/>
      <c r="E53" s="36" t="s">
        <v>7</v>
      </c>
    </row>
    <row r="54" spans="1:5" x14ac:dyDescent="0.25">
      <c r="A54" s="6"/>
      <c r="B54" s="6"/>
      <c r="C54" s="6"/>
      <c r="D54" s="6"/>
      <c r="E54" s="37"/>
    </row>
    <row r="55" spans="1:5" ht="15" customHeight="1" x14ac:dyDescent="0.25">
      <c r="A55" s="46" t="s">
        <v>54</v>
      </c>
      <c r="B55" s="46"/>
      <c r="C55" s="46"/>
      <c r="D55" s="46"/>
      <c r="E55" s="35"/>
    </row>
    <row r="56" spans="1:5" ht="11.25" customHeight="1" x14ac:dyDescent="0.25">
      <c r="B56" s="42" t="s">
        <v>21</v>
      </c>
      <c r="C56" s="42"/>
      <c r="D56" s="42"/>
      <c r="E56" s="36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5:E45"/>
    <mergeCell ref="A46:E46"/>
    <mergeCell ref="B53:D53"/>
    <mergeCell ref="B56:D56"/>
    <mergeCell ref="A47:E47"/>
    <mergeCell ref="A48:E48"/>
    <mergeCell ref="A49:E49"/>
    <mergeCell ref="A50:E50"/>
    <mergeCell ref="A51:E51"/>
    <mergeCell ref="A52:D52"/>
    <mergeCell ref="A55:D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topLeftCell="A42" zoomScaleNormal="100" zoomScaleSheetLayoutView="100" workbookViewId="0">
      <selection activeCell="A48" sqref="A48:E48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9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54" t="s">
        <v>12</v>
      </c>
      <c r="B1" s="54"/>
      <c r="C1" s="54"/>
      <c r="D1" s="54"/>
      <c r="E1" s="54"/>
    </row>
    <row r="2" spans="1:5" ht="31.5" customHeight="1" x14ac:dyDescent="0.25">
      <c r="A2" s="52" t="s">
        <v>13</v>
      </c>
      <c r="B2" s="53"/>
      <c r="C2" s="53"/>
      <c r="D2" s="53"/>
      <c r="E2" s="53"/>
    </row>
    <row r="3" spans="1:5" x14ac:dyDescent="0.25">
      <c r="A3" s="38"/>
      <c r="B3" s="4"/>
      <c r="C3" s="4"/>
      <c r="D3" s="4"/>
      <c r="E3" s="30"/>
    </row>
    <row r="4" spans="1:5" s="1" customFormat="1" ht="15.75" x14ac:dyDescent="0.25">
      <c r="A4" s="7" t="s">
        <v>14</v>
      </c>
      <c r="B4" s="10"/>
      <c r="C4" s="10"/>
      <c r="D4" s="56" t="s">
        <v>59</v>
      </c>
      <c r="E4" s="56"/>
    </row>
    <row r="5" spans="1:5" x14ac:dyDescent="0.25">
      <c r="A5" s="38"/>
      <c r="B5" s="4"/>
      <c r="C5" s="4"/>
      <c r="D5" s="4"/>
      <c r="E5" s="30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5" t="s">
        <v>40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3" t="s">
        <v>41</v>
      </c>
      <c r="B10" s="43"/>
      <c r="C10" s="43"/>
      <c r="D10" s="43"/>
      <c r="E10" s="43"/>
    </row>
    <row r="11" spans="1:5" ht="24.7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x14ac:dyDescent="0.25">
      <c r="A13" s="43" t="s">
        <v>42</v>
      </c>
      <c r="B13" s="43"/>
      <c r="C13" s="43"/>
      <c r="D13" s="43"/>
      <c r="E13" s="43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3" t="s">
        <v>36</v>
      </c>
      <c r="B16" s="43"/>
      <c r="C16" s="43"/>
      <c r="D16" s="43"/>
      <c r="E16" s="43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39"/>
      <c r="B18" s="38"/>
      <c r="C18" s="38"/>
      <c r="D18" s="38"/>
      <c r="E18" s="31"/>
    </row>
    <row r="19" spans="1:7" x14ac:dyDescent="0.25">
      <c r="A19" s="43" t="s">
        <v>37</v>
      </c>
      <c r="B19" s="43"/>
      <c r="C19" s="43"/>
      <c r="D19" s="43"/>
      <c r="E19" s="43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3" t="s">
        <v>43</v>
      </c>
      <c r="B24" s="43"/>
      <c r="C24" s="43"/>
      <c r="D24" s="43"/>
      <c r="E24" s="43"/>
    </row>
    <row r="25" spans="1:7" ht="33.75" customHeight="1" x14ac:dyDescent="0.25">
      <c r="A25" s="47" t="s">
        <v>44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v>1297.3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27" t="s">
        <v>9</v>
      </c>
    </row>
    <row r="28" spans="1:7" ht="38.25" x14ac:dyDescent="0.25">
      <c r="A28" s="8" t="s">
        <v>4</v>
      </c>
      <c r="B28" s="9" t="s">
        <v>24</v>
      </c>
      <c r="C28" s="3" t="s">
        <v>5</v>
      </c>
      <c r="D28" s="3">
        <v>1.54</v>
      </c>
      <c r="E28" s="28">
        <f>D28*F26*G26</f>
        <v>5993.5259999999998</v>
      </c>
    </row>
    <row r="29" spans="1:7" ht="51" x14ac:dyDescent="0.25">
      <c r="A29" s="8" t="s">
        <v>25</v>
      </c>
      <c r="B29" s="9" t="s">
        <v>26</v>
      </c>
      <c r="C29" s="3" t="s">
        <v>5</v>
      </c>
      <c r="D29" s="3">
        <v>2.25</v>
      </c>
      <c r="E29" s="28">
        <f>D29*F26*G26</f>
        <v>8756.7749999999996</v>
      </c>
    </row>
    <row r="30" spans="1:7" ht="38.25" x14ac:dyDescent="0.25">
      <c r="A30" s="8" t="s">
        <v>30</v>
      </c>
      <c r="B30" s="9" t="s">
        <v>67</v>
      </c>
      <c r="C30" s="3" t="s">
        <v>5</v>
      </c>
      <c r="D30" s="3">
        <v>2.0499999999999998</v>
      </c>
      <c r="E30" s="28">
        <f>D30*F26*G26</f>
        <v>7978.3949999999986</v>
      </c>
    </row>
    <row r="31" spans="1:7" ht="38.25" x14ac:dyDescent="0.25">
      <c r="A31" s="8" t="s">
        <v>31</v>
      </c>
      <c r="B31" s="9" t="s">
        <v>67</v>
      </c>
      <c r="C31" s="3" t="s">
        <v>5</v>
      </c>
      <c r="D31" s="3">
        <v>1.55</v>
      </c>
      <c r="E31" s="28">
        <f>D31*F26*G26</f>
        <v>6032.4449999999997</v>
      </c>
    </row>
    <row r="32" spans="1:7" s="29" customFormat="1" x14ac:dyDescent="0.25">
      <c r="A32" s="25" t="s">
        <v>32</v>
      </c>
      <c r="B32" s="26" t="s">
        <v>33</v>
      </c>
      <c r="C32" s="27" t="s">
        <v>5</v>
      </c>
      <c r="D32" s="27">
        <v>0.61</v>
      </c>
      <c r="E32" s="28">
        <f>D32*F26*G26</f>
        <v>2374.0589999999997</v>
      </c>
    </row>
    <row r="33" spans="1:8" s="29" customFormat="1" x14ac:dyDescent="0.25">
      <c r="A33" s="25" t="s">
        <v>34</v>
      </c>
      <c r="B33" s="26" t="s">
        <v>33</v>
      </c>
      <c r="C33" s="27" t="s">
        <v>5</v>
      </c>
      <c r="D33" s="27">
        <v>0.15</v>
      </c>
      <c r="E33" s="28">
        <f>D33*F26*G26</f>
        <v>583.78499999999997</v>
      </c>
    </row>
    <row r="34" spans="1:8" ht="60" x14ac:dyDescent="0.25">
      <c r="A34" s="8" t="s">
        <v>27</v>
      </c>
      <c r="B34" s="9" t="s">
        <v>67</v>
      </c>
      <c r="C34" s="3" t="s">
        <v>5</v>
      </c>
      <c r="D34" s="3">
        <v>0.36</v>
      </c>
      <c r="E34" s="28">
        <f>D34*F26*G26</f>
        <v>1401.0839999999998</v>
      </c>
    </row>
    <row r="35" spans="1:8" ht="60" x14ac:dyDescent="0.25">
      <c r="A35" s="8" t="s">
        <v>55</v>
      </c>
      <c r="B35" s="9" t="s">
        <v>56</v>
      </c>
      <c r="C35" s="3" t="s">
        <v>5</v>
      </c>
      <c r="D35" s="3"/>
      <c r="E35" s="28">
        <v>0</v>
      </c>
    </row>
    <row r="36" spans="1:8" x14ac:dyDescent="0.25">
      <c r="A36" s="8" t="s">
        <v>28</v>
      </c>
      <c r="B36" s="9" t="s">
        <v>38</v>
      </c>
      <c r="C36" s="3" t="s">
        <v>5</v>
      </c>
      <c r="D36" s="3">
        <v>2.76</v>
      </c>
      <c r="E36" s="28">
        <f>D36*F26*G26</f>
        <v>10741.644</v>
      </c>
    </row>
    <row r="37" spans="1:8" ht="15.75" thickBot="1" x14ac:dyDescent="0.3">
      <c r="A37" s="18" t="s">
        <v>66</v>
      </c>
      <c r="B37" s="19" t="s">
        <v>38</v>
      </c>
      <c r="C37" s="20" t="s">
        <v>5</v>
      </c>
      <c r="D37" s="20">
        <v>2.7</v>
      </c>
      <c r="E37" s="32">
        <f>D37*F26*G26</f>
        <v>10508.130000000001</v>
      </c>
    </row>
    <row r="38" spans="1:8" ht="15.75" thickBot="1" x14ac:dyDescent="0.3">
      <c r="A38" s="18" t="s">
        <v>50</v>
      </c>
      <c r="B38" s="19" t="s">
        <v>51</v>
      </c>
      <c r="C38" s="20" t="s">
        <v>52</v>
      </c>
      <c r="D38" s="20"/>
      <c r="E38" s="32">
        <f>554.83+219.86</f>
        <v>774.69</v>
      </c>
    </row>
    <row r="39" spans="1:8" x14ac:dyDescent="0.25">
      <c r="A39" s="15" t="s">
        <v>60</v>
      </c>
      <c r="B39" s="40" t="s">
        <v>64</v>
      </c>
      <c r="C39" s="17" t="s">
        <v>49</v>
      </c>
      <c r="D39" s="17">
        <v>4.5</v>
      </c>
      <c r="E39" s="33">
        <f>D39*126.7</f>
        <v>570.15</v>
      </c>
    </row>
    <row r="40" spans="1:8" ht="30" x14ac:dyDescent="0.25">
      <c r="A40" s="15" t="s">
        <v>61</v>
      </c>
      <c r="B40" s="40" t="s">
        <v>64</v>
      </c>
      <c r="C40" s="17" t="s">
        <v>49</v>
      </c>
      <c r="D40" s="17">
        <v>8</v>
      </c>
      <c r="E40" s="33">
        <f t="shared" ref="E40:E42" si="0">D40*126.7</f>
        <v>1013.6</v>
      </c>
    </row>
    <row r="41" spans="1:8" x14ac:dyDescent="0.25">
      <c r="A41" s="15" t="s">
        <v>62</v>
      </c>
      <c r="B41" s="40" t="s">
        <v>64</v>
      </c>
      <c r="C41" s="17" t="s">
        <v>49</v>
      </c>
      <c r="D41" s="17">
        <v>16</v>
      </c>
      <c r="E41" s="33">
        <f t="shared" si="0"/>
        <v>2027.2</v>
      </c>
    </row>
    <row r="42" spans="1:8" ht="16.5" customHeight="1" x14ac:dyDescent="0.25">
      <c r="A42" s="15" t="s">
        <v>63</v>
      </c>
      <c r="B42" s="40" t="s">
        <v>65</v>
      </c>
      <c r="C42" s="17" t="s">
        <v>49</v>
      </c>
      <c r="D42" s="17">
        <v>1</v>
      </c>
      <c r="E42" s="33">
        <f t="shared" si="0"/>
        <v>126.7</v>
      </c>
    </row>
    <row r="43" spans="1:8" x14ac:dyDescent="0.25">
      <c r="A43" s="8"/>
      <c r="B43" s="9"/>
      <c r="C43" s="3"/>
      <c r="D43" s="3"/>
      <c r="E43" s="28"/>
    </row>
    <row r="44" spans="1:8" s="14" customFormat="1" ht="14.25" x14ac:dyDescent="0.2">
      <c r="A44" s="11" t="s">
        <v>39</v>
      </c>
      <c r="B44" s="12"/>
      <c r="C44" s="13"/>
      <c r="D44" s="13"/>
      <c r="E44" s="34">
        <f>SUM(E28:E43)</f>
        <v>58882.18299999999</v>
      </c>
    </row>
    <row r="46" spans="1:8" ht="28.5" customHeight="1" x14ac:dyDescent="0.25">
      <c r="A46" s="43" t="s">
        <v>73</v>
      </c>
      <c r="B46" s="43"/>
      <c r="C46" s="43"/>
      <c r="D46" s="43"/>
      <c r="E46" s="43"/>
    </row>
    <row r="47" spans="1:8" ht="32.25" customHeight="1" x14ac:dyDescent="0.25">
      <c r="A47" s="43" t="s">
        <v>23</v>
      </c>
      <c r="B47" s="43"/>
      <c r="C47" s="43"/>
      <c r="D47" s="43"/>
      <c r="E47" s="43"/>
    </row>
    <row r="48" spans="1:8" x14ac:dyDescent="0.25">
      <c r="A48" s="43" t="s">
        <v>22</v>
      </c>
      <c r="B48" s="43"/>
      <c r="C48" s="43"/>
      <c r="D48" s="43"/>
      <c r="E48" s="43"/>
      <c r="F48" s="14"/>
      <c r="G48" s="14"/>
      <c r="H48" s="41"/>
    </row>
    <row r="49" spans="1:5" x14ac:dyDescent="0.25">
      <c r="A49" s="43" t="s">
        <v>58</v>
      </c>
      <c r="B49" s="43"/>
      <c r="C49" s="43"/>
      <c r="D49" s="43"/>
      <c r="E49" s="43"/>
    </row>
    <row r="50" spans="1:5" x14ac:dyDescent="0.25">
      <c r="A50" s="43" t="s">
        <v>20</v>
      </c>
      <c r="B50" s="43"/>
      <c r="C50" s="43"/>
      <c r="D50" s="43"/>
      <c r="E50" s="43"/>
    </row>
    <row r="51" spans="1:5" x14ac:dyDescent="0.25">
      <c r="A51" s="44" t="s">
        <v>6</v>
      </c>
      <c r="B51" s="44"/>
      <c r="C51" s="44"/>
      <c r="D51" s="44"/>
      <c r="E51" s="44"/>
    </row>
    <row r="52" spans="1:5" x14ac:dyDescent="0.25">
      <c r="A52" s="43" t="s">
        <v>20</v>
      </c>
      <c r="B52" s="43"/>
      <c r="C52" s="43"/>
      <c r="D52" s="43"/>
      <c r="E52" s="43"/>
    </row>
    <row r="53" spans="1:5" x14ac:dyDescent="0.25">
      <c r="A53" s="45" t="s">
        <v>53</v>
      </c>
      <c r="B53" s="45"/>
      <c r="C53" s="45"/>
      <c r="D53" s="45"/>
      <c r="E53" s="35"/>
    </row>
    <row r="54" spans="1:5" x14ac:dyDescent="0.25">
      <c r="B54" s="42" t="s">
        <v>21</v>
      </c>
      <c r="C54" s="42"/>
      <c r="D54" s="42"/>
      <c r="E54" s="36" t="s">
        <v>7</v>
      </c>
    </row>
    <row r="55" spans="1:5" x14ac:dyDescent="0.25">
      <c r="A55" s="39"/>
      <c r="B55" s="39"/>
      <c r="C55" s="39"/>
      <c r="D55" s="39"/>
      <c r="E55" s="37"/>
    </row>
    <row r="56" spans="1:5" x14ac:dyDescent="0.25">
      <c r="A56" s="46" t="s">
        <v>54</v>
      </c>
      <c r="B56" s="46"/>
      <c r="C56" s="46"/>
      <c r="D56" s="46"/>
      <c r="E56" s="35"/>
    </row>
    <row r="57" spans="1:5" x14ac:dyDescent="0.25">
      <c r="B57" s="42" t="s">
        <v>21</v>
      </c>
      <c r="C57" s="42"/>
      <c r="D57" s="42"/>
      <c r="E57" s="36" t="s">
        <v>7</v>
      </c>
    </row>
    <row r="59" spans="1:5" x14ac:dyDescent="0.25">
      <c r="A59" s="14" t="s">
        <v>68</v>
      </c>
      <c r="E59" s="2"/>
    </row>
    <row r="60" spans="1:5" x14ac:dyDescent="0.25">
      <c r="A60" s="2" t="s">
        <v>69</v>
      </c>
      <c r="B60" s="59">
        <v>-155776.23000000001</v>
      </c>
      <c r="E60" s="2"/>
    </row>
    <row r="61" spans="1:5" ht="15.75" x14ac:dyDescent="0.25">
      <c r="A61" s="57" t="s">
        <v>70</v>
      </c>
      <c r="B61" s="60">
        <v>143494.44</v>
      </c>
      <c r="E61" s="2"/>
    </row>
    <row r="62" spans="1:5" x14ac:dyDescent="0.25">
      <c r="A62" s="2" t="s">
        <v>71</v>
      </c>
      <c r="B62" s="60">
        <v>139842.07</v>
      </c>
      <c r="E62" s="2"/>
    </row>
    <row r="63" spans="1:5" x14ac:dyDescent="0.25">
      <c r="A63" s="58" t="s">
        <v>72</v>
      </c>
      <c r="B63" s="59">
        <f>B60+B62-('1 кв.'!E43+'2 кв.'!E44)</f>
        <v>-127276.26999999999</v>
      </c>
      <c r="E63" s="2"/>
    </row>
  </sheetData>
  <mergeCells count="34">
    <mergeCell ref="A53:D53"/>
    <mergeCell ref="B54:D54"/>
    <mergeCell ref="A56:D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2016-08-04T13:06:10Z</dcterms:modified>
</cp:coreProperties>
</file>