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кв.'!$A$1:$E$61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E39" i="3" l="1"/>
  <c r="B60" i="3" s="1"/>
  <c r="E32" i="3"/>
  <c r="E31" i="3"/>
  <c r="E37" i="3"/>
  <c r="E35" i="3" l="1"/>
  <c r="E34" i="3"/>
  <c r="E30" i="3"/>
  <c r="E29" i="3"/>
  <c r="E28" i="3"/>
  <c r="E35" i="2" l="1"/>
  <c r="E34" i="2"/>
  <c r="E32" i="2"/>
  <c r="E31" i="2"/>
  <c r="E30" i="2"/>
  <c r="E29" i="2"/>
  <c r="E28" i="2"/>
  <c r="E38" i="2" l="1"/>
  <c r="E30" i="1"/>
  <c r="E29" i="1"/>
  <c r="E28" i="1"/>
  <c r="B59" i="2" l="1"/>
  <c r="E35" i="1"/>
  <c r="E34" i="1"/>
  <c r="E31" i="1"/>
  <c r="E32" i="1" l="1"/>
  <c r="E38" i="1" s="1"/>
</calcChain>
</file>

<file path=xl/sharedStrings.xml><?xml version="1.0" encoding="utf-8"?>
<sst xmlns="http://schemas.openxmlformats.org/spreadsheetml/2006/main" count="206" uniqueCount="67">
  <si>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</si>
  <si>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</si>
  <si>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</si>
  <si>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</si>
  <si>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</si>
  <si>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</si>
  <si>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</si>
  <si>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</si>
  <si>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</si>
  <si>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</si>
  <si>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</si>
  <si>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</si>
  <si>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</si>
  <si>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</si>
  <si>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</si>
  <si>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</si>
  <si>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</si>
  <si>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</si>
  <si>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</si>
  <si>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</si>
  <si>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</si>
  <si>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</si>
  <si>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</si>
  <si>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</si>
  <si>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</si>
  <si>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</si>
  <si>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</si>
  <si>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</si>
  <si>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</si>
  <si>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</si>
  <si>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</si>
  <si>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мест общего пользования дома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</si>
  <si>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</si>
  <si>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</si>
  <si>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</si>
  <si>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</si>
  <si>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Гончаровой Марины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</si>
  <si>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7от 18.03.2013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</si>
  <si>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</si>
  <si>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</si>
  <si>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</si>
  <si>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</si>
  <si>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</si>
  <si>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Гончаровой М.А.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</si>
  <si>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</si>
  <si>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</si>
  <si>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</si>
  <si>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</si>
  <si>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</si>
  <si>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семьсот девяносто пять ( прописью) рублей 29 копеек.</t>
    </r>
  </si>
  <si>
    <t>Общехозяйственные расходы</t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</si>
  <si>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</si>
  <si>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</si>
  <si>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</si>
  <si>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</si>
  <si>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</si>
  <si>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</si>
  <si>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</si>
  <si>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</si>
  <si>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пятьсот пятьдесят четыре (прописью) рубля 28 копеек.</t>
    </r>
  </si>
  <si>
    <t>"30" 09  2016 г.</t>
  </si>
  <si>
    <t>3 квартал</t>
  </si>
  <si>
    <t>Демонтаж, монтаж стояков ХВС (кв.11)</t>
  </si>
  <si>
    <t>июль</t>
  </si>
  <si>
    <t>ч/час</t>
  </si>
  <si>
    <t>-</t>
  </si>
  <si>
    <t xml:space="preserve">           2. Всего за период с "01" 07 2016 г. по "30" 09 2016 г. выполнено работ (оказано услуг) на общую сумму двадцать четыре тысячи триста двадцать три (прописью) рубля 15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</si>
</sst>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9" fillId="0" borderId="0" xfId="0" applyNumberFormat="1" applyFont="1"/>
    <xf numFmtId="43" fontId="4" fillId="0" borderId="0" xfId="1" applyFont="1"/>
    <xf numFmtId="0" fontId="3" fillId="0" borderId="0" xfId="0" applyFont="1" applyAlignment="1"/>
    <xf numFmtId="0" fontId="11" fillId="0" borderId="0" xfId="0" applyFont="1"/>
    <xf numFmtId="43" fontId="9" fillId="0" borderId="0" xfId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9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6" t="s">
        <v>15</v>
      </c>
      <c r="E4" s="4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35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40" t="s">
        <v>36</v>
      </c>
      <c r="B10" s="40"/>
      <c r="C10" s="40"/>
      <c r="D10" s="40"/>
      <c r="E10" s="40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40" t="s">
        <v>37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34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0" t="s">
        <v>33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38</v>
      </c>
      <c r="B24" s="40"/>
      <c r="C24" s="40"/>
      <c r="D24" s="40"/>
      <c r="E24" s="40"/>
    </row>
    <row r="25" spans="1:7" ht="33.75" customHeight="1" x14ac:dyDescent="0.25">
      <c r="A25" s="49" t="s">
        <v>39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636.29999999999995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3703.2659999999996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4295.0249999999996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1.5</v>
      </c>
      <c r="E30" s="11">
        <f>D30*F26*G26</f>
        <v>2863.35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0.54</v>
      </c>
      <c r="E31" s="11">
        <f>D31*F26*G26</f>
        <v>1030.806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0.21</v>
      </c>
      <c r="E32" s="11">
        <f>D32*F26*G26</f>
        <v>400.86899999999997</v>
      </c>
    </row>
    <row r="33" spans="1:5" ht="60" x14ac:dyDescent="0.25">
      <c r="A33" s="10" t="s">
        <v>41</v>
      </c>
      <c r="B33" s="12" t="s">
        <v>32</v>
      </c>
      <c r="C33" s="3" t="s">
        <v>5</v>
      </c>
      <c r="D33" s="3">
        <v>1.26</v>
      </c>
      <c r="E33" s="27">
        <v>0</v>
      </c>
    </row>
    <row r="34" spans="1:5" x14ac:dyDescent="0.25">
      <c r="A34" s="10" t="s">
        <v>29</v>
      </c>
      <c r="B34" s="12" t="s">
        <v>40</v>
      </c>
      <c r="C34" s="3" t="s">
        <v>5</v>
      </c>
      <c r="D34" s="3">
        <v>1.23</v>
      </c>
      <c r="E34" s="11">
        <f>D34*F26*G26</f>
        <v>2347.9469999999997</v>
      </c>
    </row>
    <row r="35" spans="1:5" ht="15.75" thickBot="1" x14ac:dyDescent="0.3">
      <c r="A35" s="18" t="s">
        <v>50</v>
      </c>
      <c r="B35" s="19" t="s">
        <v>40</v>
      </c>
      <c r="C35" s="20" t="s">
        <v>5</v>
      </c>
      <c r="D35" s="20">
        <v>2.7</v>
      </c>
      <c r="E35" s="21">
        <f>D35*F26*G26</f>
        <v>5154.03</v>
      </c>
    </row>
    <row r="36" spans="1:5" x14ac:dyDescent="0.25">
      <c r="A36" s="14" t="s">
        <v>44</v>
      </c>
      <c r="B36" s="15" t="s">
        <v>45</v>
      </c>
      <c r="C36" s="16" t="s">
        <v>46</v>
      </c>
      <c r="D36" s="16"/>
      <c r="E36" s="17"/>
    </row>
    <row r="37" spans="1:5" x14ac:dyDescent="0.25">
      <c r="A37" s="10"/>
      <c r="B37" s="12"/>
      <c r="C37" s="3"/>
      <c r="D37" s="3"/>
      <c r="E37" s="11"/>
    </row>
    <row r="38" spans="1:5" s="26" customFormat="1" ht="14.25" x14ac:dyDescent="0.2">
      <c r="A38" s="22" t="s">
        <v>47</v>
      </c>
      <c r="B38" s="23"/>
      <c r="C38" s="24"/>
      <c r="D38" s="24"/>
      <c r="E38" s="25">
        <f>SUM(E28:E37)</f>
        <v>19795.293000000001</v>
      </c>
    </row>
    <row r="40" spans="1:5" ht="42.75" customHeight="1" x14ac:dyDescent="0.25">
      <c r="A40" s="40" t="s">
        <v>49</v>
      </c>
      <c r="B40" s="40"/>
      <c r="C40" s="40"/>
      <c r="D40" s="40"/>
      <c r="E40" s="40"/>
    </row>
    <row r="41" spans="1:5" ht="30" customHeight="1" x14ac:dyDescent="0.25">
      <c r="A41" s="40" t="s">
        <v>23</v>
      </c>
      <c r="B41" s="40"/>
      <c r="C41" s="40"/>
      <c r="D41" s="40"/>
      <c r="E41" s="40"/>
    </row>
    <row r="42" spans="1:5" x14ac:dyDescent="0.25">
      <c r="A42" s="40" t="s">
        <v>22</v>
      </c>
      <c r="B42" s="40"/>
      <c r="C42" s="40"/>
      <c r="D42" s="40"/>
      <c r="E42" s="40"/>
    </row>
    <row r="43" spans="1:5" ht="31.5" customHeight="1" x14ac:dyDescent="0.25">
      <c r="A43" s="40" t="s">
        <v>48</v>
      </c>
      <c r="B43" s="40"/>
      <c r="C43" s="40"/>
      <c r="D43" s="40"/>
      <c r="E43" s="40"/>
    </row>
    <row r="44" spans="1:5" x14ac:dyDescent="0.25">
      <c r="A44" s="40" t="s">
        <v>20</v>
      </c>
      <c r="B44" s="40"/>
      <c r="C44" s="40"/>
      <c r="D44" s="40"/>
      <c r="E44" s="40"/>
    </row>
    <row r="45" spans="1:5" x14ac:dyDescent="0.25">
      <c r="A45" s="51" t="s">
        <v>6</v>
      </c>
      <c r="B45" s="51"/>
      <c r="C45" s="51"/>
      <c r="D45" s="51"/>
      <c r="E45" s="51"/>
    </row>
    <row r="46" spans="1:5" x14ac:dyDescent="0.25">
      <c r="A46" s="40" t="s">
        <v>20</v>
      </c>
      <c r="B46" s="40"/>
      <c r="C46" s="40"/>
      <c r="D46" s="40"/>
      <c r="E46" s="40"/>
    </row>
    <row r="47" spans="1:5" ht="15" customHeight="1" x14ac:dyDescent="0.25">
      <c r="A47" s="52" t="s">
        <v>42</v>
      </c>
      <c r="B47" s="52"/>
      <c r="C47" s="52"/>
      <c r="D47" s="52"/>
      <c r="E47" s="8"/>
    </row>
    <row r="48" spans="1:5" ht="11.25" customHeight="1" x14ac:dyDescent="0.25">
      <c r="B48" s="50" t="s">
        <v>21</v>
      </c>
      <c r="C48" s="50"/>
      <c r="D48" s="50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52" t="s">
        <v>43</v>
      </c>
      <c r="B50" s="52"/>
      <c r="C50" s="52"/>
      <c r="D50" s="52"/>
      <c r="E50" s="8"/>
    </row>
    <row r="51" spans="1:5" ht="11.25" customHeight="1" x14ac:dyDescent="0.25">
      <c r="B51" s="50" t="s">
        <v>21</v>
      </c>
      <c r="C51" s="50"/>
      <c r="D51" s="50"/>
      <c r="E51" s="9" t="s">
        <v>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3" zoomScaleNormal="100" zoomScaleSheetLayoutView="100" workbookViewId="0">
      <selection activeCell="F40" sqref="F40:H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51</v>
      </c>
      <c r="E4" s="46"/>
    </row>
    <row r="5" spans="1:5" x14ac:dyDescent="0.25">
      <c r="A5" s="28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35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36</v>
      </c>
      <c r="B10" s="40"/>
      <c r="C10" s="40"/>
      <c r="D10" s="40"/>
      <c r="E10" s="40"/>
    </row>
    <row r="11" spans="1:5" ht="29.2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ht="30" customHeight="1" x14ac:dyDescent="0.25">
      <c r="A13" s="40" t="s">
        <v>37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34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29"/>
      <c r="B18" s="28"/>
      <c r="C18" s="28"/>
      <c r="D18" s="28"/>
      <c r="E18" s="28"/>
    </row>
    <row r="19" spans="1:7" x14ac:dyDescent="0.25">
      <c r="A19" s="40" t="s">
        <v>33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38</v>
      </c>
      <c r="B24" s="40"/>
      <c r="C24" s="40"/>
      <c r="D24" s="40"/>
      <c r="E24" s="40"/>
    </row>
    <row r="25" spans="1:7" ht="35.25" customHeight="1" x14ac:dyDescent="0.25">
      <c r="A25" s="49" t="s">
        <v>39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636.29999999999995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2939.7059999999997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4295.0249999999996</v>
      </c>
    </row>
    <row r="30" spans="1:7" ht="38.25" x14ac:dyDescent="0.25">
      <c r="A30" s="10" t="s">
        <v>31</v>
      </c>
      <c r="B30" s="12" t="s">
        <v>52</v>
      </c>
      <c r="C30" s="3" t="s">
        <v>5</v>
      </c>
      <c r="D30" s="3">
        <v>1.55</v>
      </c>
      <c r="E30" s="11">
        <f>D30*F26*G26</f>
        <v>2958.7950000000001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0.57999999999999996</v>
      </c>
      <c r="E31" s="11">
        <f>D31*F26*G26</f>
        <v>1107.1619999999998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0.21</v>
      </c>
      <c r="E32" s="11">
        <f>D32*F26*G26</f>
        <v>400.86899999999997</v>
      </c>
    </row>
    <row r="33" spans="1:8" ht="60" x14ac:dyDescent="0.25">
      <c r="A33" s="10" t="s">
        <v>41</v>
      </c>
      <c r="B33" s="12" t="s">
        <v>32</v>
      </c>
      <c r="C33" s="3" t="s">
        <v>5</v>
      </c>
      <c r="D33" s="3">
        <v>1.26</v>
      </c>
      <c r="E33" s="27">
        <v>0</v>
      </c>
    </row>
    <row r="34" spans="1:8" x14ac:dyDescent="0.25">
      <c r="A34" s="10" t="s">
        <v>29</v>
      </c>
      <c r="B34" s="12" t="s">
        <v>40</v>
      </c>
      <c r="C34" s="3" t="s">
        <v>5</v>
      </c>
      <c r="D34" s="3">
        <v>2.76</v>
      </c>
      <c r="E34" s="11">
        <f>D34*F26*G26</f>
        <v>5268.5639999999985</v>
      </c>
    </row>
    <row r="35" spans="1:8" ht="15.75" thickBot="1" x14ac:dyDescent="0.3">
      <c r="A35" s="18" t="s">
        <v>50</v>
      </c>
      <c r="B35" s="19" t="s">
        <v>40</v>
      </c>
      <c r="C35" s="20" t="s">
        <v>5</v>
      </c>
      <c r="D35" s="20">
        <v>2.7</v>
      </c>
      <c r="E35" s="21">
        <f>D35*F26*G26</f>
        <v>5154.03</v>
      </c>
    </row>
    <row r="36" spans="1:8" x14ac:dyDescent="0.25">
      <c r="A36" s="14" t="s">
        <v>44</v>
      </c>
      <c r="B36" s="15" t="s">
        <v>58</v>
      </c>
      <c r="C36" s="16" t="s">
        <v>46</v>
      </c>
      <c r="D36" s="16"/>
      <c r="E36" s="17">
        <v>430.13</v>
      </c>
    </row>
    <row r="37" spans="1:8" x14ac:dyDescent="0.25">
      <c r="A37" s="10"/>
      <c r="B37" s="12"/>
      <c r="C37" s="3"/>
      <c r="D37" s="3"/>
      <c r="E37" s="11"/>
    </row>
    <row r="38" spans="1:8" s="26" customFormat="1" ht="14.25" x14ac:dyDescent="0.2">
      <c r="A38" s="22" t="s">
        <v>47</v>
      </c>
      <c r="B38" s="23"/>
      <c r="C38" s="24"/>
      <c r="D38" s="24"/>
      <c r="E38" s="25">
        <f>SUM(E28:E37)</f>
        <v>22554.280999999999</v>
      </c>
    </row>
    <row r="40" spans="1:8" ht="34.5" customHeight="1" x14ac:dyDescent="0.25">
      <c r="A40" s="40" t="s">
        <v>59</v>
      </c>
      <c r="B40" s="40"/>
      <c r="C40" s="40"/>
      <c r="D40" s="40"/>
      <c r="E40" s="40"/>
    </row>
    <row r="41" spans="1:8" ht="32.25" customHeight="1" x14ac:dyDescent="0.25">
      <c r="A41" s="40" t="s">
        <v>23</v>
      </c>
      <c r="B41" s="40"/>
      <c r="C41" s="40"/>
      <c r="D41" s="40"/>
      <c r="E41" s="40"/>
    </row>
    <row r="42" spans="1:8" x14ac:dyDescent="0.25">
      <c r="A42" s="40" t="s">
        <v>22</v>
      </c>
      <c r="B42" s="40"/>
      <c r="C42" s="40"/>
      <c r="D42" s="40"/>
      <c r="E42" s="40"/>
      <c r="F42" s="26"/>
      <c r="G42" s="26"/>
      <c r="H42" s="30"/>
    </row>
    <row r="43" spans="1:8" x14ac:dyDescent="0.25">
      <c r="A43" s="40" t="s">
        <v>48</v>
      </c>
      <c r="B43" s="40"/>
      <c r="C43" s="40"/>
      <c r="D43" s="40"/>
      <c r="E43" s="40"/>
    </row>
    <row r="44" spans="1:8" x14ac:dyDescent="0.25">
      <c r="A44" s="40" t="s">
        <v>20</v>
      </c>
      <c r="B44" s="40"/>
      <c r="C44" s="40"/>
      <c r="D44" s="40"/>
      <c r="E44" s="40"/>
    </row>
    <row r="45" spans="1:8" x14ac:dyDescent="0.25">
      <c r="A45" s="51" t="s">
        <v>6</v>
      </c>
      <c r="B45" s="51"/>
      <c r="C45" s="51"/>
      <c r="D45" s="51"/>
      <c r="E45" s="51"/>
    </row>
    <row r="46" spans="1:8" x14ac:dyDescent="0.25">
      <c r="A46" s="40" t="s">
        <v>20</v>
      </c>
      <c r="B46" s="40"/>
      <c r="C46" s="40"/>
      <c r="D46" s="40"/>
      <c r="E46" s="40"/>
    </row>
    <row r="47" spans="1:8" x14ac:dyDescent="0.25">
      <c r="A47" s="52" t="s">
        <v>42</v>
      </c>
      <c r="B47" s="52"/>
      <c r="C47" s="52"/>
      <c r="D47" s="52"/>
      <c r="E47" s="8"/>
    </row>
    <row r="48" spans="1:8" x14ac:dyDescent="0.25">
      <c r="B48" s="50" t="s">
        <v>21</v>
      </c>
      <c r="C48" s="50"/>
      <c r="D48" s="50"/>
      <c r="E48" s="9" t="s">
        <v>7</v>
      </c>
    </row>
    <row r="49" spans="1:5" x14ac:dyDescent="0.25">
      <c r="A49" s="29"/>
      <c r="B49" s="29"/>
      <c r="C49" s="29"/>
      <c r="D49" s="29"/>
      <c r="E49" s="29"/>
    </row>
    <row r="50" spans="1:5" x14ac:dyDescent="0.25">
      <c r="A50" s="52" t="s">
        <v>43</v>
      </c>
      <c r="B50" s="52"/>
      <c r="C50" s="52"/>
      <c r="D50" s="52"/>
      <c r="E50" s="8"/>
    </row>
    <row r="51" spans="1:5" x14ac:dyDescent="0.25">
      <c r="B51" s="50" t="s">
        <v>21</v>
      </c>
      <c r="C51" s="50"/>
      <c r="D51" s="50"/>
      <c r="E51" s="9" t="s">
        <v>7</v>
      </c>
    </row>
    <row r="55" spans="1:5" x14ac:dyDescent="0.25">
      <c r="A55" s="26" t="s">
        <v>53</v>
      </c>
    </row>
    <row r="56" spans="1:5" x14ac:dyDescent="0.25">
      <c r="A56" s="2" t="s">
        <v>54</v>
      </c>
      <c r="B56" s="31">
        <v>13827.35</v>
      </c>
    </row>
    <row r="57" spans="1:5" ht="15.75" x14ac:dyDescent="0.25">
      <c r="A57" s="32" t="s">
        <v>55</v>
      </c>
      <c r="B57" s="31">
        <v>64099.68</v>
      </c>
    </row>
    <row r="58" spans="1:5" x14ac:dyDescent="0.25">
      <c r="A58" s="2" t="s">
        <v>56</v>
      </c>
      <c r="B58" s="31">
        <v>63213.07</v>
      </c>
    </row>
    <row r="59" spans="1:5" x14ac:dyDescent="0.25">
      <c r="A59" s="33" t="s">
        <v>57</v>
      </c>
      <c r="B59" s="34">
        <f>B56+B58-('1 кв.'!E38+'2 кв.'!E38)</f>
        <v>34690.845999999998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2" zoomScaleNormal="100" zoomScaleSheetLayoutView="100" workbookViewId="0">
      <selection activeCell="G36" sqref="G3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5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60</v>
      </c>
      <c r="E4" s="46"/>
    </row>
    <row r="5" spans="1:5" x14ac:dyDescent="0.25">
      <c r="A5" s="3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35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36</v>
      </c>
      <c r="B10" s="40"/>
      <c r="C10" s="40"/>
      <c r="D10" s="40"/>
      <c r="E10" s="40"/>
    </row>
    <row r="11" spans="1:5" ht="30.7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ht="31.5" customHeight="1" x14ac:dyDescent="0.25">
      <c r="A13" s="40" t="s">
        <v>37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34</v>
      </c>
      <c r="B16" s="40"/>
      <c r="C16" s="40"/>
      <c r="D16" s="40"/>
      <c r="E16" s="40"/>
    </row>
    <row r="17" spans="1:7" x14ac:dyDescent="0.25">
      <c r="A17" s="45" t="s">
        <v>2</v>
      </c>
      <c r="B17" s="39"/>
      <c r="C17" s="39"/>
      <c r="D17" s="39"/>
      <c r="E17" s="39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40" t="s">
        <v>33</v>
      </c>
      <c r="B19" s="40"/>
      <c r="C19" s="40"/>
      <c r="D19" s="40"/>
      <c r="E19" s="40"/>
    </row>
    <row r="20" spans="1:7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28.5" customHeight="1" x14ac:dyDescent="0.25">
      <c r="A22" s="40" t="s">
        <v>19</v>
      </c>
      <c r="B22" s="40"/>
      <c r="C22" s="40"/>
      <c r="D22" s="40"/>
      <c r="E22" s="40"/>
    </row>
    <row r="23" spans="1:7" ht="8.25" customHeight="1" x14ac:dyDescent="0.25">
      <c r="A23" s="39"/>
      <c r="B23" s="39"/>
      <c r="C23" s="39"/>
      <c r="D23" s="39"/>
      <c r="E23" s="39"/>
    </row>
    <row r="24" spans="1:7" ht="60.75" customHeight="1" x14ac:dyDescent="0.25">
      <c r="A24" s="40" t="s">
        <v>38</v>
      </c>
      <c r="B24" s="40"/>
      <c r="C24" s="40"/>
      <c r="D24" s="40"/>
      <c r="E24" s="40"/>
    </row>
    <row r="25" spans="1:7" ht="30.75" customHeight="1" x14ac:dyDescent="0.25">
      <c r="A25" s="49" t="s">
        <v>39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636.29999999999995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2939.7059999999997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4466.8259999999991</v>
      </c>
    </row>
    <row r="30" spans="1:7" ht="38.25" x14ac:dyDescent="0.25">
      <c r="A30" s="10" t="s">
        <v>31</v>
      </c>
      <c r="B30" s="12" t="s">
        <v>52</v>
      </c>
      <c r="C30" s="3" t="s">
        <v>5</v>
      </c>
      <c r="D30" s="3">
        <v>1.55</v>
      </c>
      <c r="E30" s="11">
        <f>D30*F26*G26</f>
        <v>2958.7950000000001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0.57999999999999996</v>
      </c>
      <c r="E31" s="11">
        <f>D31*F26*G26</f>
        <v>1107.1619999999998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0.21</v>
      </c>
      <c r="E32" s="11">
        <f>D32*F26*G26</f>
        <v>400.86899999999997</v>
      </c>
    </row>
    <row r="33" spans="1:8" ht="60" x14ac:dyDescent="0.25">
      <c r="A33" s="10" t="s">
        <v>41</v>
      </c>
      <c r="B33" s="12" t="s">
        <v>32</v>
      </c>
      <c r="C33" s="3" t="s">
        <v>5</v>
      </c>
      <c r="D33" s="3">
        <v>1.26</v>
      </c>
      <c r="E33" s="27">
        <v>0</v>
      </c>
    </row>
    <row r="34" spans="1:8" x14ac:dyDescent="0.25">
      <c r="A34" s="10" t="s">
        <v>29</v>
      </c>
      <c r="B34" s="12" t="s">
        <v>40</v>
      </c>
      <c r="C34" s="3" t="s">
        <v>5</v>
      </c>
      <c r="D34" s="3">
        <v>2.76</v>
      </c>
      <c r="E34" s="11">
        <f>D34*F26*G26</f>
        <v>5268.5639999999985</v>
      </c>
    </row>
    <row r="35" spans="1:8" ht="15.75" thickBot="1" x14ac:dyDescent="0.3">
      <c r="A35" s="18" t="s">
        <v>50</v>
      </c>
      <c r="B35" s="19" t="s">
        <v>40</v>
      </c>
      <c r="C35" s="20" t="s">
        <v>5</v>
      </c>
      <c r="D35" s="20">
        <v>2.7</v>
      </c>
      <c r="E35" s="21">
        <f>D35*F26*G26</f>
        <v>5154.03</v>
      </c>
    </row>
    <row r="36" spans="1:8" s="53" customFormat="1" ht="15.75" thickBot="1" x14ac:dyDescent="0.3">
      <c r="A36" s="18" t="s">
        <v>44</v>
      </c>
      <c r="B36" s="19" t="s">
        <v>61</v>
      </c>
      <c r="C36" s="20" t="s">
        <v>46</v>
      </c>
      <c r="D36" s="20"/>
      <c r="E36" s="21" t="s">
        <v>65</v>
      </c>
    </row>
    <row r="37" spans="1:8" ht="30" x14ac:dyDescent="0.25">
      <c r="A37" s="37" t="s">
        <v>62</v>
      </c>
      <c r="B37" s="12" t="s">
        <v>63</v>
      </c>
      <c r="C37" s="3" t="s">
        <v>64</v>
      </c>
      <c r="D37" s="3">
        <v>16</v>
      </c>
      <c r="E37" s="11">
        <f>D37*126.7</f>
        <v>2027.2</v>
      </c>
    </row>
    <row r="38" spans="1:8" x14ac:dyDescent="0.25">
      <c r="A38" s="38"/>
      <c r="B38" s="12"/>
      <c r="C38" s="3"/>
      <c r="D38" s="3"/>
      <c r="E38" s="11"/>
    </row>
    <row r="39" spans="1:8" s="26" customFormat="1" ht="14.25" x14ac:dyDescent="0.2">
      <c r="A39" s="22" t="s">
        <v>47</v>
      </c>
      <c r="B39" s="23"/>
      <c r="C39" s="24"/>
      <c r="D39" s="24"/>
      <c r="E39" s="25">
        <f>SUM(E28:E38)</f>
        <v>24323.151999999998</v>
      </c>
    </row>
    <row r="41" spans="1:8" ht="34.5" customHeight="1" x14ac:dyDescent="0.25">
      <c r="A41" s="54" t="s">
        <v>66</v>
      </c>
      <c r="B41" s="54"/>
      <c r="C41" s="54"/>
      <c r="D41" s="54"/>
      <c r="E41" s="54"/>
    </row>
    <row r="42" spans="1:8" ht="32.25" customHeight="1" x14ac:dyDescent="0.25">
      <c r="A42" s="40" t="s">
        <v>23</v>
      </c>
      <c r="B42" s="40"/>
      <c r="C42" s="40"/>
      <c r="D42" s="40"/>
      <c r="E42" s="40"/>
    </row>
    <row r="43" spans="1:8" x14ac:dyDescent="0.25">
      <c r="A43" s="40" t="s">
        <v>22</v>
      </c>
      <c r="B43" s="40"/>
      <c r="C43" s="40"/>
      <c r="D43" s="40"/>
      <c r="E43" s="40"/>
      <c r="F43" s="26"/>
      <c r="G43" s="26"/>
      <c r="H43" s="30"/>
    </row>
    <row r="44" spans="1:8" ht="30.75" customHeight="1" x14ac:dyDescent="0.25">
      <c r="A44" s="40" t="s">
        <v>48</v>
      </c>
      <c r="B44" s="40"/>
      <c r="C44" s="40"/>
      <c r="D44" s="40"/>
      <c r="E44" s="40"/>
    </row>
    <row r="45" spans="1:8" x14ac:dyDescent="0.25">
      <c r="A45" s="40" t="s">
        <v>20</v>
      </c>
      <c r="B45" s="40"/>
      <c r="C45" s="40"/>
      <c r="D45" s="40"/>
      <c r="E45" s="40"/>
    </row>
    <row r="46" spans="1:8" x14ac:dyDescent="0.25">
      <c r="A46" s="51" t="s">
        <v>6</v>
      </c>
      <c r="B46" s="51"/>
      <c r="C46" s="51"/>
      <c r="D46" s="51"/>
      <c r="E46" s="51"/>
    </row>
    <row r="47" spans="1:8" x14ac:dyDescent="0.25">
      <c r="A47" s="40" t="s">
        <v>20</v>
      </c>
      <c r="B47" s="40"/>
      <c r="C47" s="40"/>
      <c r="D47" s="40"/>
      <c r="E47" s="40"/>
    </row>
    <row r="48" spans="1:8" x14ac:dyDescent="0.25">
      <c r="A48" s="52" t="s">
        <v>42</v>
      </c>
      <c r="B48" s="52"/>
      <c r="C48" s="52"/>
      <c r="D48" s="52"/>
      <c r="E48" s="8"/>
    </row>
    <row r="49" spans="1:5" x14ac:dyDescent="0.25">
      <c r="B49" s="50" t="s">
        <v>21</v>
      </c>
      <c r="C49" s="50"/>
      <c r="D49" s="50"/>
      <c r="E49" s="9" t="s">
        <v>7</v>
      </c>
    </row>
    <row r="50" spans="1:5" x14ac:dyDescent="0.25">
      <c r="A50" s="36"/>
      <c r="B50" s="36"/>
      <c r="C50" s="36"/>
      <c r="D50" s="36"/>
      <c r="E50" s="36"/>
    </row>
    <row r="51" spans="1:5" x14ac:dyDescent="0.25">
      <c r="A51" s="52" t="s">
        <v>43</v>
      </c>
      <c r="B51" s="52"/>
      <c r="C51" s="52"/>
      <c r="D51" s="52"/>
      <c r="E51" s="8"/>
    </row>
    <row r="52" spans="1:5" x14ac:dyDescent="0.25">
      <c r="B52" s="50" t="s">
        <v>21</v>
      </c>
      <c r="C52" s="50"/>
      <c r="D52" s="50"/>
      <c r="E52" s="9" t="s">
        <v>7</v>
      </c>
    </row>
    <row r="56" spans="1:5" x14ac:dyDescent="0.25">
      <c r="A56" s="26" t="s">
        <v>53</v>
      </c>
    </row>
    <row r="57" spans="1:5" x14ac:dyDescent="0.25">
      <c r="A57" s="2" t="s">
        <v>54</v>
      </c>
      <c r="B57" s="34">
        <v>13827.35</v>
      </c>
    </row>
    <row r="58" spans="1:5" ht="15.75" x14ac:dyDescent="0.25">
      <c r="A58" s="32" t="s">
        <v>55</v>
      </c>
      <c r="B58" s="31">
        <v>98308.47</v>
      </c>
    </row>
    <row r="59" spans="1:5" x14ac:dyDescent="0.25">
      <c r="A59" s="2" t="s">
        <v>56</v>
      </c>
      <c r="B59" s="31">
        <v>97424</v>
      </c>
    </row>
    <row r="60" spans="1:5" x14ac:dyDescent="0.25">
      <c r="A60" s="33" t="s">
        <v>57</v>
      </c>
      <c r="B60" s="34">
        <f>B57+B59-('1 кв.'!E38+'2 кв.'!E38+E39)</f>
        <v>44578.624000000011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2016-10-31T06:16:21Z</dcterms:modified>
</cp:coreProperties>
</file>