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1 кв." sheetId="1" r:id="rId1"/>
    <sheet name="2 кв." sheetId="2" r:id="rId2"/>
    <sheet name="Лист3" sheetId="3" r:id="rId3"/>
  </sheets>
  <definedNames>
    <definedName name="_edn1" localSheetId="0">'1 кв.'!$A$83</definedName>
    <definedName name="_edn2" localSheetId="0">'1 кв.'!$A$85</definedName>
    <definedName name="_edn3" localSheetId="0">'1 кв.'!$A$86</definedName>
    <definedName name="_edn4" localSheetId="0">'1 кв.'!$A$87</definedName>
    <definedName name="_ednref1" localSheetId="0">'1 кв.'!#REF!</definedName>
    <definedName name="_ednref2" localSheetId="0">'1 кв.'!$A$56</definedName>
    <definedName name="_ednref3" localSheetId="0">'1 кв.'!$D$55</definedName>
    <definedName name="_ednref4" localSheetId="0">'1 кв.'!$D$56</definedName>
    <definedName name="_xlnm.Print_Area" localSheetId="0">'1 кв.'!$A$1:$E$55</definedName>
    <definedName name="_xlnm.Print_Area" localSheetId="1">'2 кв.'!$A$1:$E$65</definedName>
  </definedNames>
  <calcPr calcId="145621"/>
</workbook>
</file>

<file path=xl/calcChain.xml><?xml version="1.0" encoding="utf-8"?>
<calcChain xmlns="http://schemas.openxmlformats.org/spreadsheetml/2006/main">
  <c r="E38" i="2" l="1"/>
  <c r="E39" i="2"/>
  <c r="G29" i="2"/>
  <c r="G30" i="2"/>
  <c r="G31" i="2"/>
  <c r="G32" i="2"/>
  <c r="G33" i="2"/>
  <c r="G34" i="2"/>
  <c r="G35" i="2"/>
  <c r="G36" i="2"/>
  <c r="G37" i="2"/>
  <c r="G38" i="2"/>
  <c r="G28" i="2"/>
  <c r="E42" i="2" l="1"/>
  <c r="E41" i="2"/>
  <c r="E40" i="2"/>
  <c r="E37" i="2" l="1"/>
  <c r="E34" i="2"/>
  <c r="E33" i="2"/>
  <c r="E32" i="2"/>
  <c r="E31" i="2"/>
  <c r="E30" i="2"/>
  <c r="E29" i="2"/>
  <c r="E28" i="2"/>
  <c r="E44" i="2" s="1"/>
  <c r="B63" i="2" s="1"/>
  <c r="E38" i="1" l="1"/>
  <c r="E37" i="1"/>
  <c r="E33" i="1"/>
  <c r="E32" i="1"/>
  <c r="E31" i="1" l="1"/>
  <c r="E30" i="1"/>
  <c r="E29" i="1"/>
  <c r="E34" i="1" l="1"/>
  <c r="E28" i="1"/>
  <c r="E41" i="1" s="1"/>
</calcChain>
</file>

<file path=xl/sharedStrings.xml><?xml version="1.0" encoding="utf-8"?>
<sst xmlns="http://schemas.openxmlformats.org/spreadsheetml/2006/main" count="160" uniqueCount="71">
  <si>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</si>
  <si>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</si>
  <si>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</si>
  <si>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</si>
  <si>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</si>
  <si>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</si>
  <si>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</si>
  <si>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</si>
  <si>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</si>
  <si>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</si>
  <si>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</si>
  <si>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</si>
  <si>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</si>
  <si>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</si>
  <si>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</si>
  <si>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</si>
  <si>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</si>
  <si>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</si>
  <si>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</si>
  <si>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</si>
  <si>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</si>
  <si>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</si>
  <si>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</si>
  <si>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</si>
  <si>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</si>
  <si>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</si>
  <si>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</si>
  <si>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</si>
  <si>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</si>
  <si>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</si>
  <si>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</si>
  <si>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</si>
  <si>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Обслуживание ОПУ ТЭ</t>
  </si>
  <si>
    <t>Согласно регламента</t>
  </si>
  <si>
    <t>Обслуживание ОПУ ХВС</t>
  </si>
  <si>
    <t>ежеквартально</t>
  </si>
  <si>
    <t>Услуги по дератизации и дезинфекции</t>
  </si>
  <si>
    <t>По заявке собственников или 4 раза в год</t>
  </si>
  <si>
    <t>Расходы по управлению МКД</t>
  </si>
  <si>
    <t>г. Россошь, ул. Василевского, д. 48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</si>
  <si>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№12,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№21 от 21.03.2015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</si>
  <si>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№22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</si>
  <si>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№48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Василевского</t>
    </r>
  </si>
  <si>
    <t>постоянно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</si>
  <si>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</si>
  <si>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</si>
  <si>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Кулькова Сергея Николаевича</t>
    </r>
  </si>
  <si>
    <t>Периодическая проверка технического состояния вентиляционных каналов, дымоходов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</si>
  <si>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</si>
  <si>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t>Стоимость материалов</t>
  </si>
  <si>
    <t>1 квартал</t>
  </si>
  <si>
    <t>руб.</t>
  </si>
  <si>
    <r>
      <rPr>
        <sz val="11"/>
        <color theme="1"/>
        <rFont val="Times New Roman"/>
        <family val="1"/>
        <charset val="204"/>
      </rPr>
      <t>Заказчик -</t>
    </r>
    <r>
      <rPr>
        <b/>
        <sz val="11"/>
        <color theme="1"/>
        <rFont val="Times New Roman"/>
        <family val="1"/>
        <charset val="204"/>
      </rPr>
      <t xml:space="preserve"> Собственники МКД, в лице председателя совета МКД Кулькова С.Н.</t>
    </r>
  </si>
  <si>
    <t>Итого расходов: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</si>
  <si>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тридцать девять тысяч двести сорок два( прописью) рубля 56 копеек.</t>
    </r>
  </si>
  <si>
    <t>Настоящий Акт составлен в 2-х экземплярах, имеющий одинаковую юридическую силу, по одному для каждой Стороны.</t>
  </si>
  <si>
    <t>"30" 06  2016 г.</t>
  </si>
  <si>
    <t>покраска малых форм дет.площ.</t>
  </si>
  <si>
    <t>монтаж ограждения ж/б конт.площадки</t>
  </si>
  <si>
    <t>Подготовка, штукатурка, побелка цоколя (кв.16)</t>
  </si>
  <si>
    <t>апрель</t>
  </si>
  <si>
    <t>июнь</t>
  </si>
  <si>
    <t>ч/час</t>
  </si>
  <si>
    <t xml:space="preserve">определена приложением № 9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</si>
  <si>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</si>
  <si>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</si>
  <si>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</si>
  <si>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</si>
  <si>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</si>
  <si>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>Общехозяйственные расходы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</si>
  <si>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шестьдесят пять тысяч восемьсот девяносто семь (прописью) рублей 92 копейки.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</si>
</sst>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center" vertical="center" wrapText="1"/>
    </xf>
    <xf numFmtId="43" fontId="4" fillId="2" borderId="5" xfId="1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4" fillId="2" borderId="0" xfId="0" applyFont="1" applyFill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3" fontId="4" fillId="0" borderId="0" xfId="1" applyFont="1"/>
    <xf numFmtId="43" fontId="8" fillId="0" borderId="0" xfId="0" applyNumberFormat="1" applyFont="1"/>
    <xf numFmtId="0" fontId="12" fillId="0" borderId="6" xfId="0" applyFont="1" applyBorder="1"/>
    <xf numFmtId="0" fontId="12" fillId="0" borderId="6" xfId="0" applyFont="1" applyBorder="1" applyAlignment="1">
      <alignment wrapText="1"/>
    </xf>
    <xf numFmtId="0" fontId="12" fillId="0" borderId="6" xfId="0" applyFont="1" applyFill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right" wrapText="1"/>
    </xf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3" fillId="0" borderId="0" xfId="0" applyFont="1"/>
    <xf numFmtId="43" fontId="4" fillId="0" borderId="0" xfId="0" applyNumberFormat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BreakPreview" topLeftCell="A31" zoomScaleNormal="100" zoomScaleSheetLayoutView="100" workbookViewId="0">
      <selection activeCell="E38" sqref="E38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32" customWidth="1"/>
    <col min="6" max="16384" width="9.140625" style="2"/>
  </cols>
  <sheetData>
    <row r="1" spans="1:5" ht="15.75" x14ac:dyDescent="0.25">
      <c r="A1" s="54" t="s">
        <v>12</v>
      </c>
      <c r="B1" s="54"/>
      <c r="C1" s="54"/>
      <c r="D1" s="54"/>
      <c r="E1" s="54"/>
    </row>
    <row r="2" spans="1:5" ht="32.25" customHeight="1" x14ac:dyDescent="0.25">
      <c r="A2" s="52" t="s">
        <v>13</v>
      </c>
      <c r="B2" s="53"/>
      <c r="C2" s="53"/>
      <c r="D2" s="53"/>
      <c r="E2" s="53"/>
    </row>
    <row r="3" spans="1:5" x14ac:dyDescent="0.25">
      <c r="A3" s="5"/>
      <c r="B3" s="4"/>
      <c r="C3" s="4"/>
      <c r="D3" s="4"/>
      <c r="E3" s="22"/>
    </row>
    <row r="4" spans="1:5" s="1" customFormat="1" ht="17.25" customHeight="1" x14ac:dyDescent="0.25">
      <c r="A4" s="7" t="s">
        <v>14</v>
      </c>
      <c r="B4" s="10"/>
      <c r="C4" s="10"/>
      <c r="D4" s="55" t="s">
        <v>15</v>
      </c>
      <c r="E4" s="55"/>
    </row>
    <row r="5" spans="1:5" ht="8.25" customHeight="1" x14ac:dyDescent="0.25">
      <c r="A5" s="5"/>
      <c r="B5" s="4"/>
      <c r="C5" s="4"/>
      <c r="D5" s="4"/>
      <c r="E5" s="22"/>
    </row>
    <row r="6" spans="1:5" x14ac:dyDescent="0.25">
      <c r="A6" s="42" t="s">
        <v>0</v>
      </c>
      <c r="B6" s="42"/>
      <c r="C6" s="42"/>
      <c r="D6" s="42"/>
      <c r="E6" s="42"/>
    </row>
    <row r="7" spans="1:5" x14ac:dyDescent="0.25">
      <c r="A7" s="45" t="s">
        <v>39</v>
      </c>
      <c r="B7" s="45"/>
      <c r="C7" s="45"/>
      <c r="D7" s="45"/>
      <c r="E7" s="45"/>
    </row>
    <row r="8" spans="1:5" x14ac:dyDescent="0.25">
      <c r="A8" s="51" t="s">
        <v>1</v>
      </c>
      <c r="B8" s="51"/>
      <c r="C8" s="51"/>
      <c r="D8" s="51"/>
      <c r="E8" s="51"/>
    </row>
    <row r="9" spans="1:5" ht="7.5" customHeight="1" x14ac:dyDescent="0.25">
      <c r="A9" s="48"/>
      <c r="B9" s="48"/>
      <c r="C9" s="48"/>
      <c r="D9" s="48"/>
      <c r="E9" s="48"/>
    </row>
    <row r="10" spans="1:5" x14ac:dyDescent="0.25">
      <c r="A10" s="42" t="s">
        <v>46</v>
      </c>
      <c r="B10" s="42"/>
      <c r="C10" s="42"/>
      <c r="D10" s="42"/>
      <c r="E10" s="42"/>
    </row>
    <row r="11" spans="1:5" ht="22.5" customHeight="1" x14ac:dyDescent="0.25">
      <c r="A11" s="49" t="s">
        <v>16</v>
      </c>
      <c r="B11" s="50"/>
      <c r="C11" s="50"/>
      <c r="D11" s="50"/>
      <c r="E11" s="50"/>
    </row>
    <row r="12" spans="1:5" ht="9" customHeight="1" x14ac:dyDescent="0.25">
      <c r="A12" s="48"/>
      <c r="B12" s="48"/>
      <c r="C12" s="48"/>
      <c r="D12" s="48"/>
      <c r="E12" s="48"/>
    </row>
    <row r="13" spans="1:5" ht="30.75" customHeight="1" x14ac:dyDescent="0.25">
      <c r="A13" s="42" t="s">
        <v>40</v>
      </c>
      <c r="B13" s="42"/>
      <c r="C13" s="42"/>
      <c r="D13" s="42"/>
      <c r="E13" s="42"/>
    </row>
    <row r="14" spans="1:5" x14ac:dyDescent="0.25">
      <c r="A14" s="51" t="s">
        <v>17</v>
      </c>
      <c r="B14" s="48"/>
      <c r="C14" s="48"/>
      <c r="D14" s="48"/>
      <c r="E14" s="48"/>
    </row>
    <row r="15" spans="1:5" x14ac:dyDescent="0.25">
      <c r="A15" s="48"/>
      <c r="B15" s="48"/>
      <c r="C15" s="48"/>
      <c r="D15" s="48"/>
      <c r="E15" s="48"/>
    </row>
    <row r="16" spans="1:5" x14ac:dyDescent="0.25">
      <c r="A16" s="42" t="s">
        <v>45</v>
      </c>
      <c r="B16" s="42"/>
      <c r="C16" s="42"/>
      <c r="D16" s="42"/>
      <c r="E16" s="42"/>
    </row>
    <row r="17" spans="1:7" ht="11.25" customHeight="1" x14ac:dyDescent="0.25">
      <c r="A17" s="51" t="s">
        <v>2</v>
      </c>
      <c r="B17" s="48"/>
      <c r="C17" s="48"/>
      <c r="D17" s="48"/>
      <c r="E17" s="48"/>
    </row>
    <row r="18" spans="1:7" ht="11.25" customHeight="1" x14ac:dyDescent="0.25">
      <c r="A18" s="6"/>
      <c r="B18" s="5"/>
      <c r="C18" s="5"/>
      <c r="D18" s="5"/>
      <c r="E18" s="23"/>
    </row>
    <row r="19" spans="1:7" x14ac:dyDescent="0.25">
      <c r="A19" s="42" t="s">
        <v>44</v>
      </c>
      <c r="B19" s="42"/>
      <c r="C19" s="42"/>
      <c r="D19" s="42"/>
      <c r="E19" s="42"/>
    </row>
    <row r="20" spans="1:7" ht="10.5" customHeight="1" x14ac:dyDescent="0.25">
      <c r="A20" s="51" t="s">
        <v>18</v>
      </c>
      <c r="B20" s="48"/>
      <c r="C20" s="48"/>
      <c r="D20" s="48"/>
      <c r="E20" s="48"/>
    </row>
    <row r="21" spans="1:7" x14ac:dyDescent="0.25">
      <c r="A21" s="48"/>
      <c r="B21" s="48"/>
      <c r="C21" s="48"/>
      <c r="D21" s="48"/>
      <c r="E21" s="48"/>
    </row>
    <row r="22" spans="1:7" ht="30.75" customHeight="1" x14ac:dyDescent="0.25">
      <c r="A22" s="42" t="s">
        <v>19</v>
      </c>
      <c r="B22" s="42"/>
      <c r="C22" s="42"/>
      <c r="D22" s="42"/>
      <c r="E22" s="42"/>
    </row>
    <row r="23" spans="1:7" x14ac:dyDescent="0.25">
      <c r="A23" s="48"/>
      <c r="B23" s="48"/>
      <c r="C23" s="48"/>
      <c r="D23" s="48"/>
      <c r="E23" s="48"/>
    </row>
    <row r="24" spans="1:7" ht="63.75" customHeight="1" x14ac:dyDescent="0.25">
      <c r="A24" s="42" t="s">
        <v>41</v>
      </c>
      <c r="B24" s="42"/>
      <c r="C24" s="42"/>
      <c r="D24" s="42"/>
      <c r="E24" s="42"/>
    </row>
    <row r="25" spans="1:7" ht="33.75" customHeight="1" x14ac:dyDescent="0.25">
      <c r="A25" s="46" t="s">
        <v>42</v>
      </c>
      <c r="B25" s="46"/>
      <c r="C25" s="46"/>
      <c r="D25" s="46"/>
      <c r="E25" s="46"/>
    </row>
    <row r="26" spans="1:7" x14ac:dyDescent="0.25">
      <c r="A26" s="46"/>
      <c r="B26" s="46"/>
      <c r="C26" s="46"/>
      <c r="D26" s="46"/>
      <c r="E26" s="46"/>
      <c r="F26" s="2">
        <v>949.5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24" t="s">
        <v>9</v>
      </c>
    </row>
    <row r="28" spans="1:7" ht="38.25" x14ac:dyDescent="0.25">
      <c r="A28" s="8" t="s">
        <v>4</v>
      </c>
      <c r="B28" s="9" t="s">
        <v>24</v>
      </c>
      <c r="C28" s="3" t="s">
        <v>5</v>
      </c>
      <c r="D28" s="3">
        <v>1.94</v>
      </c>
      <c r="E28" s="25">
        <f>D28*F26*G26</f>
        <v>5526.09</v>
      </c>
    </row>
    <row r="29" spans="1:7" ht="51" x14ac:dyDescent="0.25">
      <c r="A29" s="8" t="s">
        <v>25</v>
      </c>
      <c r="B29" s="9" t="s">
        <v>26</v>
      </c>
      <c r="C29" s="3" t="s">
        <v>5</v>
      </c>
      <c r="D29" s="3">
        <v>2.25</v>
      </c>
      <c r="E29" s="25">
        <f>D29*F26*G26</f>
        <v>6409.125</v>
      </c>
    </row>
    <row r="30" spans="1:7" ht="51" x14ac:dyDescent="0.25">
      <c r="A30" s="8" t="s">
        <v>31</v>
      </c>
      <c r="B30" s="9" t="s">
        <v>30</v>
      </c>
      <c r="C30" s="3" t="s">
        <v>5</v>
      </c>
      <c r="D30" s="3">
        <v>2.0099999999999998</v>
      </c>
      <c r="E30" s="25">
        <f>D30*F26*G26</f>
        <v>5725.4849999999997</v>
      </c>
    </row>
    <row r="31" spans="1:7" x14ac:dyDescent="0.25">
      <c r="A31" s="8" t="s">
        <v>32</v>
      </c>
      <c r="B31" s="11" t="s">
        <v>33</v>
      </c>
      <c r="C31" s="3" t="s">
        <v>5</v>
      </c>
      <c r="D31" s="3">
        <v>0.61</v>
      </c>
      <c r="E31" s="25">
        <f>D31*F26*G26</f>
        <v>1737.5849999999998</v>
      </c>
    </row>
    <row r="32" spans="1:7" x14ac:dyDescent="0.25">
      <c r="A32" s="8" t="s">
        <v>34</v>
      </c>
      <c r="B32" s="11" t="s">
        <v>33</v>
      </c>
      <c r="C32" s="3" t="s">
        <v>5</v>
      </c>
      <c r="D32" s="3">
        <v>0.15</v>
      </c>
      <c r="E32" s="25">
        <f>D32*F26*G26</f>
        <v>427.27499999999998</v>
      </c>
    </row>
    <row r="33" spans="1:5" ht="60" x14ac:dyDescent="0.25">
      <c r="A33" s="8" t="s">
        <v>28</v>
      </c>
      <c r="B33" s="9" t="s">
        <v>30</v>
      </c>
      <c r="C33" s="3" t="s">
        <v>5</v>
      </c>
      <c r="D33" s="3">
        <v>0.79</v>
      </c>
      <c r="E33" s="25">
        <f>D33*F26*G26</f>
        <v>2250.3150000000001</v>
      </c>
    </row>
    <row r="34" spans="1:5" ht="51" x14ac:dyDescent="0.25">
      <c r="A34" s="8" t="s">
        <v>27</v>
      </c>
      <c r="B34" s="9" t="s">
        <v>30</v>
      </c>
      <c r="C34" s="3" t="s">
        <v>5</v>
      </c>
      <c r="D34" s="3">
        <v>0.95</v>
      </c>
      <c r="E34" s="25">
        <f>D34*F26*G26</f>
        <v>2706.0749999999998</v>
      </c>
    </row>
    <row r="35" spans="1:5" ht="60" x14ac:dyDescent="0.25">
      <c r="A35" s="8" t="s">
        <v>47</v>
      </c>
      <c r="B35" s="9" t="s">
        <v>35</v>
      </c>
      <c r="C35" s="3" t="s">
        <v>5</v>
      </c>
      <c r="D35" s="3">
        <v>0.08</v>
      </c>
      <c r="E35" s="25">
        <v>3240</v>
      </c>
    </row>
    <row r="36" spans="1:5" ht="38.25" x14ac:dyDescent="0.25">
      <c r="A36" s="8" t="s">
        <v>36</v>
      </c>
      <c r="B36" s="9" t="s">
        <v>37</v>
      </c>
      <c r="C36" s="3" t="s">
        <v>5</v>
      </c>
      <c r="D36" s="3">
        <v>0.78</v>
      </c>
      <c r="E36" s="25">
        <v>0</v>
      </c>
    </row>
    <row r="37" spans="1:5" x14ac:dyDescent="0.25">
      <c r="A37" s="8" t="s">
        <v>29</v>
      </c>
      <c r="B37" s="9" t="s">
        <v>43</v>
      </c>
      <c r="C37" s="3" t="s">
        <v>5</v>
      </c>
      <c r="D37" s="3">
        <v>0.63</v>
      </c>
      <c r="E37" s="25">
        <f>D37*F26*G26</f>
        <v>1794.5550000000003</v>
      </c>
    </row>
    <row r="38" spans="1:5" ht="15.75" thickBot="1" x14ac:dyDescent="0.3">
      <c r="A38" s="15" t="s">
        <v>38</v>
      </c>
      <c r="B38" s="16" t="s">
        <v>43</v>
      </c>
      <c r="C38" s="17" t="s">
        <v>5</v>
      </c>
      <c r="D38" s="17">
        <v>3.3</v>
      </c>
      <c r="E38" s="26">
        <f>D38*F26*G26</f>
        <v>9400.0499999999993</v>
      </c>
    </row>
    <row r="39" spans="1:5" x14ac:dyDescent="0.25">
      <c r="A39" s="12" t="s">
        <v>49</v>
      </c>
      <c r="B39" s="13" t="s">
        <v>50</v>
      </c>
      <c r="C39" s="14" t="s">
        <v>51</v>
      </c>
      <c r="D39" s="14"/>
      <c r="E39" s="27">
        <v>26</v>
      </c>
    </row>
    <row r="40" spans="1:5" x14ac:dyDescent="0.25">
      <c r="A40" s="8"/>
      <c r="B40" s="9"/>
      <c r="C40" s="3"/>
      <c r="D40" s="3"/>
      <c r="E40" s="25"/>
    </row>
    <row r="41" spans="1:5" s="21" customFormat="1" ht="14.25" x14ac:dyDescent="0.2">
      <c r="A41" s="18" t="s">
        <v>53</v>
      </c>
      <c r="B41" s="19"/>
      <c r="C41" s="20"/>
      <c r="D41" s="20"/>
      <c r="E41" s="28">
        <f>SUM(E28:E40)</f>
        <v>39242.555</v>
      </c>
    </row>
    <row r="43" spans="1:5" ht="42.75" customHeight="1" x14ac:dyDescent="0.25">
      <c r="A43" s="47" t="s">
        <v>54</v>
      </c>
      <c r="B43" s="47"/>
      <c r="C43" s="47"/>
      <c r="D43" s="47"/>
      <c r="E43" s="47"/>
    </row>
    <row r="44" spans="1:5" ht="30" customHeight="1" x14ac:dyDescent="0.25">
      <c r="A44" s="42" t="s">
        <v>23</v>
      </c>
      <c r="B44" s="42"/>
      <c r="C44" s="42"/>
      <c r="D44" s="42"/>
      <c r="E44" s="42"/>
    </row>
    <row r="45" spans="1:5" x14ac:dyDescent="0.25">
      <c r="A45" s="42" t="s">
        <v>22</v>
      </c>
      <c r="B45" s="42"/>
      <c r="C45" s="42"/>
      <c r="D45" s="42"/>
      <c r="E45" s="42"/>
    </row>
    <row r="46" spans="1:5" ht="31.5" customHeight="1" x14ac:dyDescent="0.25">
      <c r="A46" s="42" t="s">
        <v>55</v>
      </c>
      <c r="B46" s="42"/>
      <c r="C46" s="42"/>
      <c r="D46" s="42"/>
      <c r="E46" s="42"/>
    </row>
    <row r="47" spans="1:5" x14ac:dyDescent="0.25">
      <c r="A47" s="42" t="s">
        <v>20</v>
      </c>
      <c r="B47" s="42"/>
      <c r="C47" s="42"/>
      <c r="D47" s="42"/>
      <c r="E47" s="42"/>
    </row>
    <row r="48" spans="1:5" x14ac:dyDescent="0.25">
      <c r="A48" s="43" t="s">
        <v>6</v>
      </c>
      <c r="B48" s="43"/>
      <c r="C48" s="43"/>
      <c r="D48" s="43"/>
      <c r="E48" s="43"/>
    </row>
    <row r="49" spans="1:5" x14ac:dyDescent="0.25">
      <c r="A49" s="42" t="s">
        <v>20</v>
      </c>
      <c r="B49" s="42"/>
      <c r="C49" s="42"/>
      <c r="D49" s="42"/>
      <c r="E49" s="42"/>
    </row>
    <row r="50" spans="1:5" ht="15" customHeight="1" x14ac:dyDescent="0.25">
      <c r="A50" s="44" t="s">
        <v>48</v>
      </c>
      <c r="B50" s="44"/>
      <c r="C50" s="44"/>
      <c r="D50" s="44"/>
      <c r="E50" s="29"/>
    </row>
    <row r="51" spans="1:5" ht="11.25" customHeight="1" x14ac:dyDescent="0.25">
      <c r="B51" s="40" t="s">
        <v>21</v>
      </c>
      <c r="C51" s="40"/>
      <c r="D51" s="40"/>
      <c r="E51" s="30" t="s">
        <v>7</v>
      </c>
    </row>
    <row r="52" spans="1:5" x14ac:dyDescent="0.25">
      <c r="A52" s="6"/>
      <c r="B52" s="6"/>
      <c r="C52" s="6"/>
      <c r="D52" s="6"/>
      <c r="E52" s="31"/>
    </row>
    <row r="53" spans="1:5" x14ac:dyDescent="0.25">
      <c r="A53" s="45" t="s">
        <v>52</v>
      </c>
      <c r="B53" s="44"/>
      <c r="C53" s="44"/>
      <c r="D53" s="44"/>
      <c r="E53" s="29"/>
    </row>
    <row r="54" spans="1:5" ht="11.25" customHeight="1" x14ac:dyDescent="0.25">
      <c r="B54" s="41" t="s">
        <v>21</v>
      </c>
      <c r="C54" s="41"/>
      <c r="D54" s="41"/>
      <c r="E54" s="30" t="s">
        <v>7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43:E43"/>
    <mergeCell ref="A44:E44"/>
    <mergeCell ref="B51:D51"/>
    <mergeCell ref="B54:D54"/>
    <mergeCell ref="A45:E45"/>
    <mergeCell ref="A46:E46"/>
    <mergeCell ref="A47:E47"/>
    <mergeCell ref="A48:E48"/>
    <mergeCell ref="A49:E49"/>
    <mergeCell ref="A50:D50"/>
    <mergeCell ref="A53:D5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view="pageBreakPreview" topLeftCell="A42" zoomScaleNormal="100" zoomScaleSheetLayoutView="100" workbookViewId="0">
      <selection activeCell="G47" sqref="G47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32" customWidth="1"/>
    <col min="6" max="6" width="9.140625" style="2"/>
    <col min="7" max="7" width="14" style="2" customWidth="1"/>
    <col min="8" max="8" width="13.42578125" style="2" bestFit="1" customWidth="1"/>
    <col min="9" max="16384" width="9.140625" style="2"/>
  </cols>
  <sheetData>
    <row r="1" spans="1:5" ht="15.75" x14ac:dyDescent="0.25">
      <c r="A1" s="54" t="s">
        <v>12</v>
      </c>
      <c r="B1" s="54"/>
      <c r="C1" s="54"/>
      <c r="D1" s="54"/>
      <c r="E1" s="54"/>
    </row>
    <row r="2" spans="1:5" ht="32.25" customHeight="1" x14ac:dyDescent="0.25">
      <c r="A2" s="52" t="s">
        <v>13</v>
      </c>
      <c r="B2" s="53"/>
      <c r="C2" s="53"/>
      <c r="D2" s="53"/>
      <c r="E2" s="53"/>
    </row>
    <row r="3" spans="1:5" x14ac:dyDescent="0.25">
      <c r="A3" s="33"/>
      <c r="B3" s="4"/>
      <c r="C3" s="4"/>
      <c r="D3" s="4"/>
      <c r="E3" s="22"/>
    </row>
    <row r="4" spans="1:5" s="1" customFormat="1" ht="15.75" x14ac:dyDescent="0.25">
      <c r="A4" s="7" t="s">
        <v>14</v>
      </c>
      <c r="B4" s="10"/>
      <c r="C4" s="10"/>
      <c r="D4" s="55" t="s">
        <v>56</v>
      </c>
      <c r="E4" s="55"/>
    </row>
    <row r="5" spans="1:5" x14ac:dyDescent="0.25">
      <c r="A5" s="33"/>
      <c r="B5" s="4"/>
      <c r="C5" s="4"/>
      <c r="D5" s="4"/>
      <c r="E5" s="22"/>
    </row>
    <row r="6" spans="1:5" x14ac:dyDescent="0.25">
      <c r="A6" s="42" t="s">
        <v>0</v>
      </c>
      <c r="B6" s="42"/>
      <c r="C6" s="42"/>
      <c r="D6" s="42"/>
      <c r="E6" s="42"/>
    </row>
    <row r="7" spans="1:5" x14ac:dyDescent="0.25">
      <c r="A7" s="45" t="s">
        <v>39</v>
      </c>
      <c r="B7" s="45"/>
      <c r="C7" s="45"/>
      <c r="D7" s="45"/>
      <c r="E7" s="45"/>
    </row>
    <row r="8" spans="1:5" x14ac:dyDescent="0.25">
      <c r="A8" s="51" t="s">
        <v>1</v>
      </c>
      <c r="B8" s="51"/>
      <c r="C8" s="51"/>
      <c r="D8" s="51"/>
      <c r="E8" s="51"/>
    </row>
    <row r="9" spans="1:5" x14ac:dyDescent="0.25">
      <c r="A9" s="48"/>
      <c r="B9" s="48"/>
      <c r="C9" s="48"/>
      <c r="D9" s="48"/>
      <c r="E9" s="48"/>
    </row>
    <row r="10" spans="1:5" x14ac:dyDescent="0.25">
      <c r="A10" s="42" t="s">
        <v>46</v>
      </c>
      <c r="B10" s="42"/>
      <c r="C10" s="42"/>
      <c r="D10" s="42"/>
      <c r="E10" s="42"/>
    </row>
    <row r="11" spans="1:5" ht="30" customHeight="1" x14ac:dyDescent="0.25">
      <c r="A11" s="49" t="s">
        <v>16</v>
      </c>
      <c r="B11" s="50"/>
      <c r="C11" s="50"/>
      <c r="D11" s="50"/>
      <c r="E11" s="50"/>
    </row>
    <row r="12" spans="1:5" x14ac:dyDescent="0.25">
      <c r="A12" s="48"/>
      <c r="B12" s="48"/>
      <c r="C12" s="48"/>
      <c r="D12" s="48"/>
      <c r="E12" s="48"/>
    </row>
    <row r="13" spans="1:5" x14ac:dyDescent="0.25">
      <c r="A13" s="42" t="s">
        <v>40</v>
      </c>
      <c r="B13" s="42"/>
      <c r="C13" s="42"/>
      <c r="D13" s="42"/>
      <c r="E13" s="42"/>
    </row>
    <row r="14" spans="1:5" x14ac:dyDescent="0.25">
      <c r="A14" s="51" t="s">
        <v>17</v>
      </c>
      <c r="B14" s="48"/>
      <c r="C14" s="48"/>
      <c r="D14" s="48"/>
      <c r="E14" s="48"/>
    </row>
    <row r="15" spans="1:5" x14ac:dyDescent="0.25">
      <c r="A15" s="48"/>
      <c r="B15" s="48"/>
      <c r="C15" s="48"/>
      <c r="D15" s="48"/>
      <c r="E15" s="48"/>
    </row>
    <row r="16" spans="1:5" x14ac:dyDescent="0.25">
      <c r="A16" s="42" t="s">
        <v>45</v>
      </c>
      <c r="B16" s="42"/>
      <c r="C16" s="42"/>
      <c r="D16" s="42"/>
      <c r="E16" s="42"/>
    </row>
    <row r="17" spans="1:7" x14ac:dyDescent="0.25">
      <c r="A17" s="51" t="s">
        <v>2</v>
      </c>
      <c r="B17" s="48"/>
      <c r="C17" s="48"/>
      <c r="D17" s="48"/>
      <c r="E17" s="48"/>
    </row>
    <row r="18" spans="1:7" x14ac:dyDescent="0.25">
      <c r="A18" s="34"/>
      <c r="B18" s="33"/>
      <c r="C18" s="33"/>
      <c r="D18" s="33"/>
      <c r="E18" s="23"/>
    </row>
    <row r="19" spans="1:7" x14ac:dyDescent="0.25">
      <c r="A19" s="42" t="s">
        <v>44</v>
      </c>
      <c r="B19" s="42"/>
      <c r="C19" s="42"/>
      <c r="D19" s="42"/>
      <c r="E19" s="42"/>
    </row>
    <row r="20" spans="1:7" x14ac:dyDescent="0.25">
      <c r="A20" s="51" t="s">
        <v>18</v>
      </c>
      <c r="B20" s="48"/>
      <c r="C20" s="48"/>
      <c r="D20" s="48"/>
      <c r="E20" s="48"/>
    </row>
    <row r="21" spans="1:7" x14ac:dyDescent="0.25">
      <c r="A21" s="48"/>
      <c r="B21" s="48"/>
      <c r="C21" s="48"/>
      <c r="D21" s="48"/>
      <c r="E21" s="48"/>
    </row>
    <row r="22" spans="1:7" x14ac:dyDescent="0.25">
      <c r="A22" s="42" t="s">
        <v>19</v>
      </c>
      <c r="B22" s="42"/>
      <c r="C22" s="42"/>
      <c r="D22" s="42"/>
      <c r="E22" s="42"/>
    </row>
    <row r="23" spans="1:7" x14ac:dyDescent="0.25">
      <c r="A23" s="48"/>
      <c r="B23" s="48"/>
      <c r="C23" s="48"/>
      <c r="D23" s="48"/>
      <c r="E23" s="48"/>
    </row>
    <row r="24" spans="1:7" x14ac:dyDescent="0.25">
      <c r="A24" s="42" t="s">
        <v>41</v>
      </c>
      <c r="B24" s="42"/>
      <c r="C24" s="42"/>
      <c r="D24" s="42"/>
      <c r="E24" s="42"/>
    </row>
    <row r="25" spans="1:7" x14ac:dyDescent="0.25">
      <c r="A25" s="46" t="s">
        <v>42</v>
      </c>
      <c r="B25" s="46"/>
      <c r="C25" s="46"/>
      <c r="D25" s="46"/>
      <c r="E25" s="46"/>
    </row>
    <row r="26" spans="1:7" x14ac:dyDescent="0.25">
      <c r="A26" s="46"/>
      <c r="B26" s="46"/>
      <c r="C26" s="46"/>
      <c r="D26" s="46"/>
      <c r="E26" s="46"/>
      <c r="F26" s="2">
        <v>949.5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24" t="s">
        <v>9</v>
      </c>
    </row>
    <row r="28" spans="1:7" ht="38.25" x14ac:dyDescent="0.25">
      <c r="A28" s="8" t="s">
        <v>4</v>
      </c>
      <c r="B28" s="9" t="s">
        <v>24</v>
      </c>
      <c r="C28" s="3" t="s">
        <v>5</v>
      </c>
      <c r="D28" s="3">
        <v>1.54</v>
      </c>
      <c r="E28" s="25">
        <f>D28*F26*G26</f>
        <v>4386.6900000000005</v>
      </c>
      <c r="G28" s="60">
        <f>E28+'1 кв.'!E28</f>
        <v>9912.7800000000007</v>
      </c>
    </row>
    <row r="29" spans="1:7" ht="51" x14ac:dyDescent="0.25">
      <c r="A29" s="8" t="s">
        <v>25</v>
      </c>
      <c r="B29" s="9" t="s">
        <v>26</v>
      </c>
      <c r="C29" s="3" t="s">
        <v>5</v>
      </c>
      <c r="D29" s="3">
        <v>2.25</v>
      </c>
      <c r="E29" s="25">
        <f>D29*F26*G26</f>
        <v>6409.125</v>
      </c>
      <c r="G29" s="60">
        <f>E29+'1 кв.'!E29</f>
        <v>12818.25</v>
      </c>
    </row>
    <row r="30" spans="1:7" ht="38.25" x14ac:dyDescent="0.25">
      <c r="A30" s="8" t="s">
        <v>31</v>
      </c>
      <c r="B30" s="9" t="s">
        <v>63</v>
      </c>
      <c r="C30" s="3" t="s">
        <v>5</v>
      </c>
      <c r="D30" s="3">
        <v>2.0499999999999998</v>
      </c>
      <c r="E30" s="25">
        <f>D30*F26*G26</f>
        <v>5839.4249999999993</v>
      </c>
      <c r="G30" s="60">
        <f>E30+'1 кв.'!E30</f>
        <v>11564.91</v>
      </c>
    </row>
    <row r="31" spans="1:7" x14ac:dyDescent="0.25">
      <c r="A31" s="8" t="s">
        <v>32</v>
      </c>
      <c r="B31" s="11" t="s">
        <v>33</v>
      </c>
      <c r="C31" s="3" t="s">
        <v>5</v>
      </c>
      <c r="D31" s="3">
        <v>0.61</v>
      </c>
      <c r="E31" s="25">
        <f>D31*F26*G26</f>
        <v>1737.5849999999998</v>
      </c>
      <c r="G31" s="60">
        <f>E31+'1 кв.'!E31</f>
        <v>3475.1699999999996</v>
      </c>
    </row>
    <row r="32" spans="1:7" x14ac:dyDescent="0.25">
      <c r="A32" s="8" t="s">
        <v>34</v>
      </c>
      <c r="B32" s="11" t="s">
        <v>33</v>
      </c>
      <c r="C32" s="3" t="s">
        <v>5</v>
      </c>
      <c r="D32" s="3">
        <v>0.15</v>
      </c>
      <c r="E32" s="25">
        <f>D32*F26*G26</f>
        <v>427.27499999999998</v>
      </c>
      <c r="G32" s="60">
        <f>E32+'1 кв.'!E32</f>
        <v>854.55</v>
      </c>
    </row>
    <row r="33" spans="1:8" ht="60" x14ac:dyDescent="0.25">
      <c r="A33" s="8" t="s">
        <v>28</v>
      </c>
      <c r="B33" s="9" t="s">
        <v>63</v>
      </c>
      <c r="C33" s="3" t="s">
        <v>5</v>
      </c>
      <c r="D33" s="3">
        <v>0.85</v>
      </c>
      <c r="E33" s="25">
        <f>D33*F26*G26</f>
        <v>2421.2249999999999</v>
      </c>
      <c r="G33" s="60">
        <f>E33+'1 кв.'!E33</f>
        <v>4671.54</v>
      </c>
    </row>
    <row r="34" spans="1:8" ht="38.25" x14ac:dyDescent="0.25">
      <c r="A34" s="8" t="s">
        <v>27</v>
      </c>
      <c r="B34" s="9" t="s">
        <v>63</v>
      </c>
      <c r="C34" s="3" t="s">
        <v>5</v>
      </c>
      <c r="D34" s="3">
        <v>0.95</v>
      </c>
      <c r="E34" s="25">
        <f>D34*F26*G26</f>
        <v>2706.0749999999998</v>
      </c>
      <c r="G34" s="60">
        <f>E34+'1 кв.'!E34</f>
        <v>5412.15</v>
      </c>
    </row>
    <row r="35" spans="1:8" ht="60" x14ac:dyDescent="0.25">
      <c r="A35" s="8" t="s">
        <v>47</v>
      </c>
      <c r="B35" s="9" t="s">
        <v>35</v>
      </c>
      <c r="C35" s="3" t="s">
        <v>5</v>
      </c>
      <c r="D35" s="3">
        <v>0.08</v>
      </c>
      <c r="E35" s="25">
        <v>0</v>
      </c>
      <c r="G35" s="60">
        <f>E35+'1 кв.'!E35</f>
        <v>3240</v>
      </c>
    </row>
    <row r="36" spans="1:8" ht="38.25" x14ac:dyDescent="0.25">
      <c r="A36" s="8" t="s">
        <v>36</v>
      </c>
      <c r="B36" s="9" t="s">
        <v>37</v>
      </c>
      <c r="C36" s="3" t="s">
        <v>5</v>
      </c>
      <c r="D36" s="3">
        <v>0.78</v>
      </c>
      <c r="E36" s="25">
        <v>0</v>
      </c>
      <c r="G36" s="60">
        <f>E36+'1 кв.'!E36</f>
        <v>0</v>
      </c>
    </row>
    <row r="37" spans="1:8" x14ac:dyDescent="0.25">
      <c r="A37" s="8" t="s">
        <v>29</v>
      </c>
      <c r="B37" s="9" t="s">
        <v>43</v>
      </c>
      <c r="C37" s="3" t="s">
        <v>5</v>
      </c>
      <c r="D37" s="3">
        <v>2.76</v>
      </c>
      <c r="E37" s="25">
        <f>D37*F26*G26</f>
        <v>7861.86</v>
      </c>
      <c r="G37" s="60">
        <f>E37+'1 кв.'!E37</f>
        <v>9656.4150000000009</v>
      </c>
      <c r="H37" s="35"/>
    </row>
    <row r="38" spans="1:8" ht="15.75" thickBot="1" x14ac:dyDescent="0.3">
      <c r="A38" s="8" t="s">
        <v>69</v>
      </c>
      <c r="B38" s="16" t="s">
        <v>43</v>
      </c>
      <c r="C38" s="17" t="s">
        <v>5</v>
      </c>
      <c r="D38" s="17">
        <v>2.7</v>
      </c>
      <c r="E38" s="32">
        <f>D38*F26*G26</f>
        <v>7690.9500000000007</v>
      </c>
      <c r="G38" s="60">
        <f>E39+'1 кв.'!E38</f>
        <v>18763.939999999999</v>
      </c>
    </row>
    <row r="39" spans="1:8" ht="15.75" thickBot="1" x14ac:dyDescent="0.3">
      <c r="A39" s="15" t="s">
        <v>49</v>
      </c>
      <c r="B39" s="16" t="s">
        <v>50</v>
      </c>
      <c r="C39" s="17" t="s">
        <v>51</v>
      </c>
      <c r="D39" s="17"/>
      <c r="E39" s="26">
        <f>438.91+7238.28+1686.7</f>
        <v>9363.89</v>
      </c>
    </row>
    <row r="40" spans="1:8" x14ac:dyDescent="0.25">
      <c r="A40" s="37" t="s">
        <v>57</v>
      </c>
      <c r="B40" s="13" t="s">
        <v>60</v>
      </c>
      <c r="C40" s="14" t="s">
        <v>62</v>
      </c>
      <c r="D40" s="3">
        <v>9.3000000000000007</v>
      </c>
      <c r="E40" s="27">
        <f>D40*126.7</f>
        <v>1178.3100000000002</v>
      </c>
      <c r="H40" s="35"/>
    </row>
    <row r="41" spans="1:8" ht="30" x14ac:dyDescent="0.25">
      <c r="A41" s="38" t="s">
        <v>58</v>
      </c>
      <c r="B41" s="13" t="s">
        <v>60</v>
      </c>
      <c r="C41" s="14" t="s">
        <v>62</v>
      </c>
      <c r="D41" s="3">
        <v>5.3</v>
      </c>
      <c r="E41" s="27">
        <f t="shared" ref="E41" si="0">D41*126.7</f>
        <v>671.51</v>
      </c>
      <c r="H41" s="35"/>
    </row>
    <row r="42" spans="1:8" ht="30" x14ac:dyDescent="0.25">
      <c r="A42" s="39" t="s">
        <v>59</v>
      </c>
      <c r="B42" s="13" t="s">
        <v>61</v>
      </c>
      <c r="C42" s="14" t="s">
        <v>62</v>
      </c>
      <c r="D42" s="3">
        <v>120</v>
      </c>
      <c r="E42" s="27">
        <f>D42*126.7</f>
        <v>15204</v>
      </c>
      <c r="H42" s="35"/>
    </row>
    <row r="43" spans="1:8" x14ac:dyDescent="0.25">
      <c r="A43" s="8"/>
      <c r="B43" s="9"/>
      <c r="C43" s="3"/>
      <c r="D43" s="3"/>
      <c r="E43" s="25"/>
    </row>
    <row r="44" spans="1:8" s="21" customFormat="1" ht="14.25" x14ac:dyDescent="0.2">
      <c r="A44" s="18" t="s">
        <v>53</v>
      </c>
      <c r="B44" s="19"/>
      <c r="C44" s="20"/>
      <c r="D44" s="20"/>
      <c r="E44" s="28">
        <f>SUM(E28:E43)</f>
        <v>65897.919999999998</v>
      </c>
      <c r="H44" s="36"/>
    </row>
    <row r="46" spans="1:8" ht="42.75" customHeight="1" x14ac:dyDescent="0.25">
      <c r="A46" s="47" t="s">
        <v>70</v>
      </c>
      <c r="B46" s="47"/>
      <c r="C46" s="47"/>
      <c r="D46" s="47"/>
      <c r="E46" s="47"/>
    </row>
    <row r="47" spans="1:8" ht="30" customHeight="1" x14ac:dyDescent="0.25">
      <c r="A47" s="42" t="s">
        <v>23</v>
      </c>
      <c r="B47" s="42"/>
      <c r="C47" s="42"/>
      <c r="D47" s="42"/>
      <c r="E47" s="42"/>
    </row>
    <row r="48" spans="1:8" x14ac:dyDescent="0.25">
      <c r="A48" s="42" t="s">
        <v>22</v>
      </c>
      <c r="B48" s="42"/>
      <c r="C48" s="42"/>
      <c r="D48" s="42"/>
      <c r="E48" s="42"/>
    </row>
    <row r="49" spans="1:5" ht="31.5" customHeight="1" x14ac:dyDescent="0.25">
      <c r="A49" s="42" t="s">
        <v>55</v>
      </c>
      <c r="B49" s="42"/>
      <c r="C49" s="42"/>
      <c r="D49" s="42"/>
      <c r="E49" s="42"/>
    </row>
    <row r="50" spans="1:5" x14ac:dyDescent="0.25">
      <c r="A50" s="42" t="s">
        <v>20</v>
      </c>
      <c r="B50" s="42"/>
      <c r="C50" s="42"/>
      <c r="D50" s="42"/>
      <c r="E50" s="42"/>
    </row>
    <row r="51" spans="1:5" x14ac:dyDescent="0.25">
      <c r="A51" s="43" t="s">
        <v>6</v>
      </c>
      <c r="B51" s="43"/>
      <c r="C51" s="43"/>
      <c r="D51" s="43"/>
      <c r="E51" s="43"/>
    </row>
    <row r="52" spans="1:5" x14ac:dyDescent="0.25">
      <c r="A52" s="42" t="s">
        <v>20</v>
      </c>
      <c r="B52" s="42"/>
      <c r="C52" s="42"/>
      <c r="D52" s="42"/>
      <c r="E52" s="42"/>
    </row>
    <row r="53" spans="1:5" x14ac:dyDescent="0.25">
      <c r="A53" s="44" t="s">
        <v>48</v>
      </c>
      <c r="B53" s="44"/>
      <c r="C53" s="44"/>
      <c r="D53" s="44"/>
      <c r="E53" s="29"/>
    </row>
    <row r="54" spans="1:5" x14ac:dyDescent="0.25">
      <c r="B54" s="40" t="s">
        <v>21</v>
      </c>
      <c r="C54" s="40"/>
      <c r="D54" s="40"/>
      <c r="E54" s="30" t="s">
        <v>7</v>
      </c>
    </row>
    <row r="55" spans="1:5" x14ac:dyDescent="0.25">
      <c r="A55" s="34"/>
      <c r="B55" s="34"/>
      <c r="C55" s="34"/>
      <c r="D55" s="34"/>
      <c r="E55" s="31"/>
    </row>
    <row r="56" spans="1:5" x14ac:dyDescent="0.25">
      <c r="A56" s="45" t="s">
        <v>52</v>
      </c>
      <c r="B56" s="44"/>
      <c r="C56" s="44"/>
      <c r="D56" s="44"/>
      <c r="E56" s="29"/>
    </row>
    <row r="57" spans="1:5" x14ac:dyDescent="0.25">
      <c r="B57" s="41" t="s">
        <v>21</v>
      </c>
      <c r="C57" s="41"/>
      <c r="D57" s="41"/>
      <c r="E57" s="30" t="s">
        <v>7</v>
      </c>
    </row>
    <row r="59" spans="1:5" x14ac:dyDescent="0.25">
      <c r="A59" s="21" t="s">
        <v>64</v>
      </c>
      <c r="E59" s="2"/>
    </row>
    <row r="60" spans="1:5" x14ac:dyDescent="0.25">
      <c r="A60" s="2" t="s">
        <v>65</v>
      </c>
      <c r="B60" s="56">
        <v>-9241.24</v>
      </c>
      <c r="E60" s="2"/>
    </row>
    <row r="61" spans="1:5" ht="15.75" x14ac:dyDescent="0.25">
      <c r="A61" s="57" t="s">
        <v>66</v>
      </c>
      <c r="B61" s="58">
        <v>96450.21</v>
      </c>
      <c r="E61" s="2"/>
    </row>
    <row r="62" spans="1:5" x14ac:dyDescent="0.25">
      <c r="A62" s="2" t="s">
        <v>67</v>
      </c>
      <c r="B62" s="58">
        <v>96060.07</v>
      </c>
      <c r="E62" s="2"/>
    </row>
    <row r="63" spans="1:5" x14ac:dyDescent="0.25">
      <c r="A63" s="59" t="s">
        <v>68</v>
      </c>
      <c r="B63" s="56">
        <f>B60+B62-('1 кв.'!E41+'2 кв.'!E44)</f>
        <v>-18321.645000000004</v>
      </c>
      <c r="E63" s="2"/>
    </row>
  </sheetData>
  <mergeCells count="34">
    <mergeCell ref="A53:D53"/>
    <mergeCell ref="B54:D54"/>
    <mergeCell ref="A56:D56"/>
    <mergeCell ref="B57:D57"/>
    <mergeCell ref="A47:E47"/>
    <mergeCell ref="A48:E48"/>
    <mergeCell ref="A49:E49"/>
    <mergeCell ref="A50:E50"/>
    <mergeCell ref="A51:E51"/>
    <mergeCell ref="A52:E52"/>
    <mergeCell ref="A46:E46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2" sqref="I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1 кв.</vt:lpstr>
      <vt:lpstr>2 кв.</vt:lpstr>
      <vt:lpstr>Лист3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2016-08-05T06:07:34Z</dcterms:modified>
</cp:coreProperties>
</file>