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кв.'!$A$87</definedName>
    <definedName name="_edn2" localSheetId="0">'1 кв.'!$A$89</definedName>
    <definedName name="_edn3" localSheetId="0">'1 кв.'!$A$90</definedName>
    <definedName name="_edn4" localSheetId="0">'1 кв.'!$A$91</definedName>
    <definedName name="_ednref1" localSheetId="0">'1 кв.'!#REF!</definedName>
    <definedName name="_ednref2" localSheetId="0">'1 кв.'!$A$60</definedName>
    <definedName name="_ednref3" localSheetId="0">'1 кв.'!$D$59</definedName>
    <definedName name="_ednref4" localSheetId="0">'1 кв.'!$D$60</definedName>
    <definedName name="_xlnm.Print_Area" localSheetId="0">'1 кв.'!$A$1:$E$59</definedName>
    <definedName name="_xlnm.Print_Area" localSheetId="1">'2 кв.'!$A$1:$E$70</definedName>
    <definedName name="_xlnm.Print_Area" localSheetId="2">'3 кв.'!$A$1:$E$67</definedName>
  </definedNames>
  <calcPr calcId="145621"/>
</workbook>
</file>

<file path=xl/calcChain.xml><?xml version="1.0" encoding="utf-8"?>
<calcChain xmlns="http://schemas.openxmlformats.org/spreadsheetml/2006/main">
  <c r="E39" i="3" l="1"/>
  <c r="E38" i="3"/>
  <c r="E35" i="3"/>
  <c r="E34" i="3"/>
  <c r="E42" i="3"/>
  <c r="E45" i="3" l="1"/>
  <c r="E44" i="3"/>
  <c r="E43" i="3"/>
  <c r="E41" i="3"/>
  <c r="E33" i="3"/>
  <c r="E32" i="3"/>
  <c r="E31" i="3"/>
  <c r="E30" i="3"/>
  <c r="E29" i="3"/>
  <c r="E28" i="3"/>
  <c r="E48" i="3" l="1"/>
  <c r="B67" i="3" s="1"/>
  <c r="E40" i="2"/>
  <c r="E45" i="2" l="1"/>
  <c r="E46" i="2"/>
  <c r="E42" i="2"/>
  <c r="E43" i="2"/>
  <c r="E44" i="2"/>
  <c r="E41" i="2"/>
  <c r="E39" i="2" l="1"/>
  <c r="E38" i="2"/>
  <c r="E35" i="2"/>
  <c r="E34" i="2"/>
  <c r="E33" i="2"/>
  <c r="E32" i="2"/>
  <c r="E31" i="2"/>
  <c r="E30" i="2"/>
  <c r="E29" i="2"/>
  <c r="E28" i="2"/>
  <c r="E48" i="2" l="1"/>
  <c r="B69" i="2" s="1"/>
  <c r="E45" i="1"/>
  <c r="E39" i="1" l="1"/>
  <c r="E38" i="1"/>
  <c r="E34" i="1"/>
  <c r="E33" i="1"/>
  <c r="E32" i="1" l="1"/>
  <c r="E31" i="1"/>
  <c r="E30" i="1"/>
  <c r="E29" i="1"/>
  <c r="E35" i="1" l="1"/>
  <c r="E28" i="1"/>
</calcChain>
</file>

<file path=xl/sharedStrings.xml><?xml version="1.0" encoding="utf-8"?>
<sst xmlns="http://schemas.openxmlformats.org/spreadsheetml/2006/main" count="272" uniqueCount="88">
  <si>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</si>
  <si>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</si>
  <si>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</si>
  <si>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</si>
  <si>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</si>
  <si>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</si>
  <si>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</si>
  <si>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</si>
  <si>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</si>
  <si>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</si>
  <si>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</si>
  <si>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</si>
  <si>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</si>
  <si>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</si>
  <si>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</si>
  <si>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</si>
  <si>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</si>
  <si>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</si>
  <si>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</si>
  <si>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</si>
  <si>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</si>
  <si>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</si>
  <si>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</si>
  <si>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</si>
  <si>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</si>
  <si>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</si>
  <si>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</si>
  <si>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</si>
  <si>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</si>
  <si>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</si>
  <si>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</si>
  <si>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</si>
  <si>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</si>
  <si>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</si>
  <si>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</si>
  <si>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</si>
  <si>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</si>
  <si>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</si>
  <si>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</si>
  <si>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</si>
  <si>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t>г. Россошь, ул. Василевского, д. 4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</si>
  <si>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№30,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№10 от 18.03.2015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</si>
  <si>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№11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</si>
  <si>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Василевского</t>
    </r>
  </si>
  <si>
    <t>постоянно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</si>
  <si>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Сибирко Татьяны Анатольевны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</si>
  <si>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</si>
  <si>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</si>
  <si>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Периодическая проверка технического состояния вентиляционных каналов, дымоходов</t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</si>
  <si>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МКД Сибирко Т.А.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</si>
  <si>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</si>
  <si>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</si>
  <si>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1 квартал</t>
  </si>
  <si>
    <t>руб.</t>
  </si>
  <si>
    <t>Итого расходов: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</si>
  <si>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семьдесят пять тысяч четыреста пятьдесят девять ( прописью) рублей.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</si>
  <si>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</si>
  <si>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</si>
  <si>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Сварка горки</t>
  </si>
  <si>
    <t>Изготовление и монтаж ступенек на дет.горке</t>
  </si>
  <si>
    <t xml:space="preserve">Покраска малых форм </t>
  </si>
  <si>
    <t>Покраска скамеек, урн (кв.14)</t>
  </si>
  <si>
    <t>Установка горки на дет.площадке (кв.7)</t>
  </si>
  <si>
    <t>апрель</t>
  </si>
  <si>
    <t>май</t>
  </si>
  <si>
    <t>июнь</t>
  </si>
  <si>
    <t>ч/час</t>
  </si>
  <si>
    <t>Покраска малых форм (кв,7)</t>
  </si>
  <si>
    <t>2 квартал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</si>
  <si>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</si>
  <si>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</si>
  <si>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</si>
  <si>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</si>
  <si>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</si>
  <si>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</si>
  <si>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девяносто одна тысяча триста двенадцать (прописью) рублей 03 копейки.</t>
    </r>
  </si>
  <si>
    <t>"30" 09  2016 г.</t>
  </si>
  <si>
    <t>3 квартал</t>
  </si>
  <si>
    <t>Ремонт ВРУ (кв.8)</t>
  </si>
  <si>
    <t>Монтаж отсека для крупногабаритного мусора у конт.площ.</t>
  </si>
  <si>
    <t>Замена навесного замка 1,2 под. (кв.14)</t>
  </si>
  <si>
    <t>Замена крана на стояке ХВС (кв.18)</t>
  </si>
  <si>
    <t>Заделка швов, укладка кирпича (кв.14)</t>
  </si>
  <si>
    <t>июль</t>
  </si>
  <si>
    <t>август</t>
  </si>
  <si>
    <t>сентябрь</t>
  </si>
  <si>
    <t>Ремонт ВРУ по смете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</si>
  <si>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восемьдесят шесть тысяч пятьсот семьдесят девять рублей 18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</si>
</sst>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4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4" fillId="0" borderId="0" xfId="1" applyFont="1"/>
    <xf numFmtId="43" fontId="8" fillId="0" borderId="0" xfId="0" applyNumberFormat="1" applyFont="1"/>
    <xf numFmtId="0" fontId="12" fillId="0" borderId="7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4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43" zoomScaleNormal="100" zoomScaleSheetLayoutView="100" workbookViewId="0">
      <selection activeCell="F51" sqref="F5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4" t="s">
        <v>12</v>
      </c>
      <c r="B1" s="54"/>
      <c r="C1" s="54"/>
      <c r="D1" s="54"/>
      <c r="E1" s="54"/>
    </row>
    <row r="2" spans="1:5" ht="32.25" customHeight="1" x14ac:dyDescent="0.25">
      <c r="A2" s="52" t="s">
        <v>13</v>
      </c>
      <c r="B2" s="53"/>
      <c r="C2" s="53"/>
      <c r="D2" s="53"/>
      <c r="E2" s="53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56" t="s">
        <v>15</v>
      </c>
      <c r="E4" s="56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55" t="s">
        <v>40</v>
      </c>
      <c r="B7" s="55"/>
      <c r="C7" s="55"/>
      <c r="D7" s="55"/>
      <c r="E7" s="55"/>
    </row>
    <row r="8" spans="1:5" x14ac:dyDescent="0.25">
      <c r="A8" s="51" t="s">
        <v>1</v>
      </c>
      <c r="B8" s="51"/>
      <c r="C8" s="51"/>
      <c r="D8" s="51"/>
      <c r="E8" s="51"/>
    </row>
    <row r="9" spans="1:5" ht="7.5" customHeight="1" x14ac:dyDescent="0.25">
      <c r="A9" s="48"/>
      <c r="B9" s="48"/>
      <c r="C9" s="48"/>
      <c r="D9" s="48"/>
      <c r="E9" s="48"/>
    </row>
    <row r="10" spans="1:5" x14ac:dyDescent="0.25">
      <c r="A10" s="44" t="s">
        <v>45</v>
      </c>
      <c r="B10" s="44"/>
      <c r="C10" s="44"/>
      <c r="D10" s="44"/>
      <c r="E10" s="44"/>
    </row>
    <row r="11" spans="1:5" ht="22.5" customHeight="1" x14ac:dyDescent="0.25">
      <c r="A11" s="49" t="s">
        <v>16</v>
      </c>
      <c r="B11" s="50"/>
      <c r="C11" s="50"/>
      <c r="D11" s="50"/>
      <c r="E11" s="50"/>
    </row>
    <row r="12" spans="1:5" ht="9" customHeight="1" x14ac:dyDescent="0.25">
      <c r="A12" s="48"/>
      <c r="B12" s="48"/>
      <c r="C12" s="48"/>
      <c r="D12" s="48"/>
      <c r="E12" s="48"/>
    </row>
    <row r="13" spans="1:5" ht="30.75" customHeight="1" x14ac:dyDescent="0.25">
      <c r="A13" s="44" t="s">
        <v>41</v>
      </c>
      <c r="B13" s="44"/>
      <c r="C13" s="44"/>
      <c r="D13" s="44"/>
      <c r="E13" s="44"/>
    </row>
    <row r="14" spans="1:5" x14ac:dyDescent="0.25">
      <c r="A14" s="51" t="s">
        <v>17</v>
      </c>
      <c r="B14" s="48"/>
      <c r="C14" s="48"/>
      <c r="D14" s="48"/>
      <c r="E14" s="48"/>
    </row>
    <row r="15" spans="1:5" x14ac:dyDescent="0.25">
      <c r="A15" s="48"/>
      <c r="B15" s="48"/>
      <c r="C15" s="48"/>
      <c r="D15" s="48"/>
      <c r="E15" s="48"/>
    </row>
    <row r="16" spans="1:5" x14ac:dyDescent="0.25">
      <c r="A16" s="44" t="s">
        <v>46</v>
      </c>
      <c r="B16" s="44"/>
      <c r="C16" s="44"/>
      <c r="D16" s="44"/>
      <c r="E16" s="44"/>
    </row>
    <row r="17" spans="1:7" ht="11.25" customHeight="1" x14ac:dyDescent="0.25">
      <c r="A17" s="51" t="s">
        <v>2</v>
      </c>
      <c r="B17" s="48"/>
      <c r="C17" s="48"/>
      <c r="D17" s="48"/>
      <c r="E17" s="48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4" t="s">
        <v>47</v>
      </c>
      <c r="B19" s="44"/>
      <c r="C19" s="44"/>
      <c r="D19" s="44"/>
      <c r="E19" s="44"/>
    </row>
    <row r="20" spans="1:7" ht="10.5" customHeight="1" x14ac:dyDescent="0.25">
      <c r="A20" s="51" t="s">
        <v>18</v>
      </c>
      <c r="B20" s="48"/>
      <c r="C20" s="48"/>
      <c r="D20" s="48"/>
      <c r="E20" s="48"/>
    </row>
    <row r="21" spans="1:7" x14ac:dyDescent="0.25">
      <c r="A21" s="48"/>
      <c r="B21" s="48"/>
      <c r="C21" s="48"/>
      <c r="D21" s="48"/>
      <c r="E21" s="48"/>
    </row>
    <row r="22" spans="1:7" ht="30.75" customHeight="1" x14ac:dyDescent="0.25">
      <c r="A22" s="44" t="s">
        <v>19</v>
      </c>
      <c r="B22" s="44"/>
      <c r="C22" s="44"/>
      <c r="D22" s="44"/>
      <c r="E22" s="44"/>
    </row>
    <row r="23" spans="1:7" x14ac:dyDescent="0.25">
      <c r="A23" s="48"/>
      <c r="B23" s="48"/>
      <c r="C23" s="48"/>
      <c r="D23" s="48"/>
      <c r="E23" s="48"/>
    </row>
    <row r="24" spans="1:7" ht="63.75" customHeight="1" x14ac:dyDescent="0.25">
      <c r="A24" s="44" t="s">
        <v>42</v>
      </c>
      <c r="B24" s="44"/>
      <c r="C24" s="44"/>
      <c r="D24" s="44"/>
      <c r="E24" s="44"/>
    </row>
    <row r="25" spans="1:7" ht="33.75" customHeight="1" x14ac:dyDescent="0.25">
      <c r="A25" s="47" t="s">
        <v>43</v>
      </c>
      <c r="B25" s="47"/>
      <c r="C25" s="47"/>
      <c r="D25" s="47"/>
      <c r="E25" s="47"/>
    </row>
    <row r="26" spans="1:7" x14ac:dyDescent="0.25">
      <c r="A26" s="47"/>
      <c r="B26" s="47"/>
      <c r="C26" s="47"/>
      <c r="D26" s="47"/>
      <c r="E26" s="47"/>
      <c r="F26" s="2">
        <v>1781.6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10368.911999999998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12025.8</v>
      </c>
    </row>
    <row r="30" spans="1:7" ht="51" x14ac:dyDescent="0.25">
      <c r="A30" s="10" t="s">
        <v>31</v>
      </c>
      <c r="B30" s="12" t="s">
        <v>30</v>
      </c>
      <c r="C30" s="3" t="s">
        <v>5</v>
      </c>
      <c r="D30" s="3">
        <v>2.0099999999999998</v>
      </c>
      <c r="E30" s="11">
        <f>D30*F26*G26</f>
        <v>10743.047999999999</v>
      </c>
    </row>
    <row r="31" spans="1:7" ht="51" x14ac:dyDescent="0.25">
      <c r="A31" s="10" t="s">
        <v>32</v>
      </c>
      <c r="B31" s="12" t="s">
        <v>30</v>
      </c>
      <c r="C31" s="3" t="s">
        <v>5</v>
      </c>
      <c r="D31" s="3">
        <v>1.5</v>
      </c>
      <c r="E31" s="11">
        <f>D31*F26*G26</f>
        <v>8017.1999999999989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3260.3279999999995</v>
      </c>
    </row>
    <row r="33" spans="1:5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801.7199999999998</v>
      </c>
    </row>
    <row r="34" spans="1:5" ht="60" x14ac:dyDescent="0.25">
      <c r="A34" s="10" t="s">
        <v>28</v>
      </c>
      <c r="B34" s="12" t="s">
        <v>30</v>
      </c>
      <c r="C34" s="3" t="s">
        <v>5</v>
      </c>
      <c r="D34" s="3">
        <v>0.28999999999999998</v>
      </c>
      <c r="E34" s="11">
        <f>D34*F26*G26</f>
        <v>1549.992</v>
      </c>
    </row>
    <row r="35" spans="1:5" ht="51" x14ac:dyDescent="0.25">
      <c r="A35" s="10" t="s">
        <v>27</v>
      </c>
      <c r="B35" s="12" t="s">
        <v>30</v>
      </c>
      <c r="C35" s="3" t="s">
        <v>5</v>
      </c>
      <c r="D35" s="3">
        <v>0.04</v>
      </c>
      <c r="E35" s="11">
        <f>D35*F26*G26</f>
        <v>213.79199999999997</v>
      </c>
    </row>
    <row r="36" spans="1:5" ht="60" x14ac:dyDescent="0.25">
      <c r="A36" s="10" t="s">
        <v>48</v>
      </c>
      <c r="B36" s="12" t="s">
        <v>36</v>
      </c>
      <c r="C36" s="3" t="s">
        <v>5</v>
      </c>
      <c r="D36" s="3">
        <v>1.1200000000000001</v>
      </c>
      <c r="E36" s="28">
        <v>7200</v>
      </c>
    </row>
    <row r="37" spans="1:5" ht="38.25" x14ac:dyDescent="0.25">
      <c r="A37" s="10" t="s">
        <v>37</v>
      </c>
      <c r="B37" s="12" t="s">
        <v>38</v>
      </c>
      <c r="C37" s="3" t="s">
        <v>5</v>
      </c>
      <c r="D37" s="3">
        <v>0.31</v>
      </c>
      <c r="E37" s="28">
        <v>0</v>
      </c>
    </row>
    <row r="38" spans="1:5" x14ac:dyDescent="0.25">
      <c r="A38" s="10" t="s">
        <v>29</v>
      </c>
      <c r="B38" s="12" t="s">
        <v>44</v>
      </c>
      <c r="C38" s="3" t="s">
        <v>5</v>
      </c>
      <c r="D38" s="3">
        <v>0.63</v>
      </c>
      <c r="E38" s="11">
        <f>D38*F26*G26</f>
        <v>3367.2239999999997</v>
      </c>
    </row>
    <row r="39" spans="1:5" ht="15.75" thickBot="1" x14ac:dyDescent="0.3">
      <c r="A39" s="19" t="s">
        <v>39</v>
      </c>
      <c r="B39" s="20" t="s">
        <v>44</v>
      </c>
      <c r="C39" s="21" t="s">
        <v>5</v>
      </c>
      <c r="D39" s="21">
        <v>3.3</v>
      </c>
      <c r="E39" s="22">
        <f>D39*F26*G26</f>
        <v>17637.84</v>
      </c>
    </row>
    <row r="40" spans="1:5" x14ac:dyDescent="0.25">
      <c r="A40" s="15" t="s">
        <v>51</v>
      </c>
      <c r="B40" s="16" t="s">
        <v>52</v>
      </c>
      <c r="C40" s="17" t="s">
        <v>53</v>
      </c>
      <c r="D40" s="17"/>
      <c r="E40" s="18">
        <v>274.01</v>
      </c>
    </row>
    <row r="41" spans="1:5" x14ac:dyDescent="0.25">
      <c r="A41" s="10"/>
      <c r="B41" s="12"/>
      <c r="C41" s="3"/>
      <c r="D41" s="3"/>
      <c r="E41" s="11"/>
    </row>
    <row r="42" spans="1:5" x14ac:dyDescent="0.25">
      <c r="A42" s="10"/>
      <c r="B42" s="12"/>
      <c r="C42" s="3"/>
      <c r="D42" s="3"/>
      <c r="E42" s="11"/>
    </row>
    <row r="43" spans="1:5" x14ac:dyDescent="0.25">
      <c r="A43" s="10"/>
      <c r="B43" s="12"/>
      <c r="C43" s="3"/>
      <c r="D43" s="3"/>
      <c r="E43" s="11"/>
    </row>
    <row r="44" spans="1:5" x14ac:dyDescent="0.25">
      <c r="A44" s="10"/>
      <c r="B44" s="12"/>
      <c r="C44" s="3"/>
      <c r="D44" s="3"/>
      <c r="E44" s="11"/>
    </row>
    <row r="45" spans="1:5" s="27" customFormat="1" ht="14.25" x14ac:dyDescent="0.2">
      <c r="A45" s="23" t="s">
        <v>54</v>
      </c>
      <c r="B45" s="24"/>
      <c r="C45" s="25"/>
      <c r="D45" s="25"/>
      <c r="E45" s="26">
        <f>SUM(E28:E44)</f>
        <v>75459.865999999995</v>
      </c>
    </row>
    <row r="47" spans="1:5" ht="42.75" customHeight="1" x14ac:dyDescent="0.25">
      <c r="A47" s="44" t="s">
        <v>55</v>
      </c>
      <c r="B47" s="44"/>
      <c r="C47" s="44"/>
      <c r="D47" s="44"/>
      <c r="E47" s="44"/>
    </row>
    <row r="48" spans="1:5" ht="30" customHeight="1" x14ac:dyDescent="0.25">
      <c r="A48" s="44" t="s">
        <v>23</v>
      </c>
      <c r="B48" s="44"/>
      <c r="C48" s="44"/>
      <c r="D48" s="44"/>
      <c r="E48" s="44"/>
    </row>
    <row r="49" spans="1:5" x14ac:dyDescent="0.25">
      <c r="A49" s="44" t="s">
        <v>22</v>
      </c>
      <c r="B49" s="44"/>
      <c r="C49" s="44"/>
      <c r="D49" s="44"/>
      <c r="E49" s="44"/>
    </row>
    <row r="50" spans="1:5" ht="31.5" customHeight="1" x14ac:dyDescent="0.25">
      <c r="A50" s="44" t="s">
        <v>56</v>
      </c>
      <c r="B50" s="44"/>
      <c r="C50" s="44"/>
      <c r="D50" s="44"/>
      <c r="E50" s="44"/>
    </row>
    <row r="51" spans="1:5" x14ac:dyDescent="0.25">
      <c r="A51" s="44" t="s">
        <v>20</v>
      </c>
      <c r="B51" s="44"/>
      <c r="C51" s="44"/>
      <c r="D51" s="44"/>
      <c r="E51" s="44"/>
    </row>
    <row r="52" spans="1:5" x14ac:dyDescent="0.25">
      <c r="A52" s="45" t="s">
        <v>6</v>
      </c>
      <c r="B52" s="45"/>
      <c r="C52" s="45"/>
      <c r="D52" s="45"/>
      <c r="E52" s="45"/>
    </row>
    <row r="53" spans="1:5" x14ac:dyDescent="0.25">
      <c r="A53" s="44" t="s">
        <v>20</v>
      </c>
      <c r="B53" s="44"/>
      <c r="C53" s="44"/>
      <c r="D53" s="44"/>
      <c r="E53" s="44"/>
    </row>
    <row r="54" spans="1:5" ht="15" customHeight="1" x14ac:dyDescent="0.25">
      <c r="A54" s="46" t="s">
        <v>50</v>
      </c>
      <c r="B54" s="46"/>
      <c r="C54" s="46"/>
      <c r="D54" s="46"/>
      <c r="E54" s="8"/>
    </row>
    <row r="55" spans="1:5" ht="11.25" customHeight="1" x14ac:dyDescent="0.25">
      <c r="B55" s="42" t="s">
        <v>21</v>
      </c>
      <c r="C55" s="42"/>
      <c r="D55" s="42"/>
      <c r="E55" s="9" t="s">
        <v>7</v>
      </c>
    </row>
    <row r="56" spans="1:5" x14ac:dyDescent="0.25">
      <c r="A56" s="6"/>
      <c r="B56" s="6"/>
      <c r="C56" s="6"/>
      <c r="D56" s="6"/>
      <c r="E56" s="6"/>
    </row>
    <row r="57" spans="1:5" x14ac:dyDescent="0.25">
      <c r="A57" s="46" t="s">
        <v>49</v>
      </c>
      <c r="B57" s="46"/>
      <c r="C57" s="46"/>
      <c r="D57" s="46"/>
      <c r="E57" s="8"/>
    </row>
    <row r="58" spans="1:5" ht="11.25" customHeight="1" x14ac:dyDescent="0.25">
      <c r="B58" s="43" t="s">
        <v>21</v>
      </c>
      <c r="C58" s="43"/>
      <c r="D58" s="43"/>
      <c r="E58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7:E47"/>
    <mergeCell ref="A48:E48"/>
    <mergeCell ref="B55:D55"/>
    <mergeCell ref="B58:D58"/>
    <mergeCell ref="A49:E49"/>
    <mergeCell ref="A50:E50"/>
    <mergeCell ref="A51:E51"/>
    <mergeCell ref="A52:E52"/>
    <mergeCell ref="A53:E53"/>
    <mergeCell ref="A54:D54"/>
    <mergeCell ref="A57:D5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view="pageBreakPreview" topLeftCell="A45" zoomScaleNormal="100" zoomScaleSheetLayoutView="100" workbookViewId="0">
      <selection activeCell="A73" sqref="A7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bestFit="1" customWidth="1"/>
    <col min="9" max="16384" width="9.140625" style="2"/>
  </cols>
  <sheetData>
    <row r="1" spans="1:5" ht="15.75" x14ac:dyDescent="0.25">
      <c r="A1" s="54" t="s">
        <v>12</v>
      </c>
      <c r="B1" s="54"/>
      <c r="C1" s="54"/>
      <c r="D1" s="54"/>
      <c r="E1" s="54"/>
    </row>
    <row r="2" spans="1:5" ht="30.75" customHeight="1" x14ac:dyDescent="0.25">
      <c r="A2" s="52" t="s">
        <v>13</v>
      </c>
      <c r="B2" s="53"/>
      <c r="C2" s="53"/>
      <c r="D2" s="53"/>
      <c r="E2" s="53"/>
    </row>
    <row r="3" spans="1:5" x14ac:dyDescent="0.25">
      <c r="A3" s="29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6" t="s">
        <v>57</v>
      </c>
      <c r="E4" s="56"/>
    </row>
    <row r="5" spans="1:5" x14ac:dyDescent="0.25">
      <c r="A5" s="29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55" t="s">
        <v>40</v>
      </c>
      <c r="B7" s="55"/>
      <c r="C7" s="55"/>
      <c r="D7" s="55"/>
      <c r="E7" s="55"/>
    </row>
    <row r="8" spans="1:5" x14ac:dyDescent="0.25">
      <c r="A8" s="51" t="s">
        <v>1</v>
      </c>
      <c r="B8" s="51"/>
      <c r="C8" s="51"/>
      <c r="D8" s="51"/>
      <c r="E8" s="51"/>
    </row>
    <row r="9" spans="1:5" x14ac:dyDescent="0.25">
      <c r="A9" s="48"/>
      <c r="B9" s="48"/>
      <c r="C9" s="48"/>
      <c r="D9" s="48"/>
      <c r="E9" s="48"/>
    </row>
    <row r="10" spans="1:5" x14ac:dyDescent="0.25">
      <c r="A10" s="44" t="s">
        <v>45</v>
      </c>
      <c r="B10" s="44"/>
      <c r="C10" s="44"/>
      <c r="D10" s="44"/>
      <c r="E10" s="44"/>
    </row>
    <row r="11" spans="1:5" ht="30" customHeight="1" x14ac:dyDescent="0.25">
      <c r="A11" s="49" t="s">
        <v>16</v>
      </c>
      <c r="B11" s="50"/>
      <c r="C11" s="50"/>
      <c r="D11" s="50"/>
      <c r="E11" s="50"/>
    </row>
    <row r="12" spans="1:5" x14ac:dyDescent="0.25">
      <c r="A12" s="48"/>
      <c r="B12" s="48"/>
      <c r="C12" s="48"/>
      <c r="D12" s="48"/>
      <c r="E12" s="48"/>
    </row>
    <row r="13" spans="1:5" x14ac:dyDescent="0.25">
      <c r="A13" s="44" t="s">
        <v>41</v>
      </c>
      <c r="B13" s="44"/>
      <c r="C13" s="44"/>
      <c r="D13" s="44"/>
      <c r="E13" s="44"/>
    </row>
    <row r="14" spans="1:5" x14ac:dyDescent="0.25">
      <c r="A14" s="51" t="s">
        <v>17</v>
      </c>
      <c r="B14" s="48"/>
      <c r="C14" s="48"/>
      <c r="D14" s="48"/>
      <c r="E14" s="48"/>
    </row>
    <row r="15" spans="1:5" x14ac:dyDescent="0.25">
      <c r="A15" s="48"/>
      <c r="B15" s="48"/>
      <c r="C15" s="48"/>
      <c r="D15" s="48"/>
      <c r="E15" s="48"/>
    </row>
    <row r="16" spans="1:5" x14ac:dyDescent="0.25">
      <c r="A16" s="44" t="s">
        <v>46</v>
      </c>
      <c r="B16" s="44"/>
      <c r="C16" s="44"/>
      <c r="D16" s="44"/>
      <c r="E16" s="44"/>
    </row>
    <row r="17" spans="1:7" x14ac:dyDescent="0.25">
      <c r="A17" s="51" t="s">
        <v>2</v>
      </c>
      <c r="B17" s="48"/>
      <c r="C17" s="48"/>
      <c r="D17" s="48"/>
      <c r="E17" s="48"/>
    </row>
    <row r="18" spans="1:7" x14ac:dyDescent="0.25">
      <c r="A18" s="30"/>
      <c r="B18" s="29"/>
      <c r="C18" s="29"/>
      <c r="D18" s="29"/>
      <c r="E18" s="29"/>
    </row>
    <row r="19" spans="1:7" x14ac:dyDescent="0.25">
      <c r="A19" s="44" t="s">
        <v>47</v>
      </c>
      <c r="B19" s="44"/>
      <c r="C19" s="44"/>
      <c r="D19" s="44"/>
      <c r="E19" s="44"/>
    </row>
    <row r="20" spans="1:7" x14ac:dyDescent="0.25">
      <c r="A20" s="51" t="s">
        <v>18</v>
      </c>
      <c r="B20" s="48"/>
      <c r="C20" s="48"/>
      <c r="D20" s="48"/>
      <c r="E20" s="48"/>
    </row>
    <row r="21" spans="1:7" x14ac:dyDescent="0.25">
      <c r="A21" s="48"/>
      <c r="B21" s="48"/>
      <c r="C21" s="48"/>
      <c r="D21" s="48"/>
      <c r="E21" s="48"/>
    </row>
    <row r="22" spans="1:7" x14ac:dyDescent="0.25">
      <c r="A22" s="44" t="s">
        <v>19</v>
      </c>
      <c r="B22" s="44"/>
      <c r="C22" s="44"/>
      <c r="D22" s="44"/>
      <c r="E22" s="44"/>
    </row>
    <row r="23" spans="1:7" x14ac:dyDescent="0.25">
      <c r="A23" s="48"/>
      <c r="B23" s="48"/>
      <c r="C23" s="48"/>
      <c r="D23" s="48"/>
      <c r="E23" s="48"/>
    </row>
    <row r="24" spans="1:7" x14ac:dyDescent="0.25">
      <c r="A24" s="44" t="s">
        <v>42</v>
      </c>
      <c r="B24" s="44"/>
      <c r="C24" s="44"/>
      <c r="D24" s="44"/>
      <c r="E24" s="44"/>
    </row>
    <row r="25" spans="1:7" x14ac:dyDescent="0.25">
      <c r="A25" s="47" t="s">
        <v>43</v>
      </c>
      <c r="B25" s="47"/>
      <c r="C25" s="47"/>
      <c r="D25" s="47"/>
      <c r="E25" s="47"/>
    </row>
    <row r="26" spans="1:7" x14ac:dyDescent="0.25">
      <c r="A26" s="47"/>
      <c r="B26" s="47"/>
      <c r="C26" s="47"/>
      <c r="D26" s="47"/>
      <c r="E26" s="47"/>
      <c r="F26" s="2">
        <v>1781.6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8230.9919999999984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12025.8</v>
      </c>
    </row>
    <row r="30" spans="1:7" ht="38.25" x14ac:dyDescent="0.25">
      <c r="A30" s="10" t="s">
        <v>31</v>
      </c>
      <c r="B30" s="12" t="s">
        <v>69</v>
      </c>
      <c r="C30" s="3" t="s">
        <v>5</v>
      </c>
      <c r="D30" s="3">
        <v>2.0499999999999998</v>
      </c>
      <c r="E30" s="11">
        <f>D30*F26*G26</f>
        <v>10956.839999999998</v>
      </c>
    </row>
    <row r="31" spans="1:7" ht="38.25" x14ac:dyDescent="0.25">
      <c r="A31" s="10" t="s">
        <v>32</v>
      </c>
      <c r="B31" s="12" t="s">
        <v>69</v>
      </c>
      <c r="C31" s="3" t="s">
        <v>5</v>
      </c>
      <c r="D31" s="3">
        <v>1.55</v>
      </c>
      <c r="E31" s="11">
        <f>D31*F26*G26</f>
        <v>8284.44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3260.3279999999995</v>
      </c>
    </row>
    <row r="33" spans="1:7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801.7199999999998</v>
      </c>
    </row>
    <row r="34" spans="1:7" ht="60" x14ac:dyDescent="0.25">
      <c r="A34" s="10" t="s">
        <v>28</v>
      </c>
      <c r="B34" s="12" t="s">
        <v>69</v>
      </c>
      <c r="C34" s="3" t="s">
        <v>5</v>
      </c>
      <c r="D34" s="3">
        <v>0.31</v>
      </c>
      <c r="E34" s="11">
        <f>D34*F26*G26</f>
        <v>1656.8879999999999</v>
      </c>
    </row>
    <row r="35" spans="1:7" ht="38.25" x14ac:dyDescent="0.25">
      <c r="A35" s="10" t="s">
        <v>27</v>
      </c>
      <c r="B35" s="12" t="s">
        <v>69</v>
      </c>
      <c r="C35" s="3" t="s">
        <v>5</v>
      </c>
      <c r="D35" s="3">
        <v>0.04</v>
      </c>
      <c r="E35" s="11">
        <f>D35*F26*G26</f>
        <v>213.79199999999997</v>
      </c>
    </row>
    <row r="36" spans="1:7" ht="60" x14ac:dyDescent="0.25">
      <c r="A36" s="10" t="s">
        <v>48</v>
      </c>
      <c r="B36" s="12" t="s">
        <v>36</v>
      </c>
      <c r="C36" s="3" t="s">
        <v>5</v>
      </c>
      <c r="D36" s="3">
        <v>1.1200000000000001</v>
      </c>
      <c r="E36" s="28">
        <v>0</v>
      </c>
    </row>
    <row r="37" spans="1:7" ht="38.25" x14ac:dyDescent="0.25">
      <c r="A37" s="10" t="s">
        <v>37</v>
      </c>
      <c r="B37" s="12" t="s">
        <v>38</v>
      </c>
      <c r="C37" s="3" t="s">
        <v>5</v>
      </c>
      <c r="D37" s="3">
        <v>0.31</v>
      </c>
      <c r="E37" s="28">
        <v>0</v>
      </c>
    </row>
    <row r="38" spans="1:7" x14ac:dyDescent="0.25">
      <c r="A38" s="10" t="s">
        <v>29</v>
      </c>
      <c r="B38" s="12" t="s">
        <v>44</v>
      </c>
      <c r="C38" s="3" t="s">
        <v>5</v>
      </c>
      <c r="D38" s="3">
        <v>2.76</v>
      </c>
      <c r="E38" s="11">
        <f>D38*F26*G26</f>
        <v>14751.647999999997</v>
      </c>
    </row>
    <row r="39" spans="1:7" ht="15.75" customHeight="1" thickBot="1" x14ac:dyDescent="0.3">
      <c r="A39" s="19" t="s">
        <v>39</v>
      </c>
      <c r="B39" s="20" t="s">
        <v>44</v>
      </c>
      <c r="C39" s="21" t="s">
        <v>5</v>
      </c>
      <c r="D39" s="21">
        <v>3.2</v>
      </c>
      <c r="E39" s="22">
        <f>D39*F26*G26</f>
        <v>17103.36</v>
      </c>
    </row>
    <row r="40" spans="1:7" ht="15.75" customHeight="1" thickBot="1" x14ac:dyDescent="0.3">
      <c r="A40" s="19" t="s">
        <v>51</v>
      </c>
      <c r="B40" s="20" t="s">
        <v>68</v>
      </c>
      <c r="C40" s="21" t="s">
        <v>53</v>
      </c>
      <c r="D40" s="21"/>
      <c r="E40" s="22">
        <f>775.24+434.95+1096.28</f>
        <v>2306.4700000000003</v>
      </c>
    </row>
    <row r="41" spans="1:7" x14ac:dyDescent="0.25">
      <c r="A41" s="33" t="s">
        <v>67</v>
      </c>
      <c r="B41" s="12" t="s">
        <v>63</v>
      </c>
      <c r="C41" s="17" t="s">
        <v>66</v>
      </c>
      <c r="D41" s="3">
        <v>24</v>
      </c>
      <c r="E41" s="18">
        <f>D41*126.7</f>
        <v>3040.8</v>
      </c>
      <c r="F41" s="34"/>
      <c r="G41" s="35"/>
    </row>
    <row r="42" spans="1:7" x14ac:dyDescent="0.25">
      <c r="A42" s="33" t="s">
        <v>58</v>
      </c>
      <c r="B42" s="12" t="s">
        <v>64</v>
      </c>
      <c r="C42" s="17" t="s">
        <v>66</v>
      </c>
      <c r="D42" s="3">
        <v>26</v>
      </c>
      <c r="E42" s="18">
        <f>D42*126.7</f>
        <v>3294.2000000000003</v>
      </c>
      <c r="F42" s="34"/>
      <c r="G42" s="35"/>
    </row>
    <row r="43" spans="1:7" ht="30" x14ac:dyDescent="0.25">
      <c r="A43" s="33" t="s">
        <v>59</v>
      </c>
      <c r="B43" s="12" t="s">
        <v>64</v>
      </c>
      <c r="C43" s="17" t="s">
        <v>66</v>
      </c>
      <c r="D43" s="3">
        <v>4</v>
      </c>
      <c r="E43" s="18">
        <f t="shared" ref="E43:E44" si="0">D43*126.7</f>
        <v>506.8</v>
      </c>
      <c r="F43" s="34"/>
      <c r="G43" s="35"/>
    </row>
    <row r="44" spans="1:7" x14ac:dyDescent="0.25">
      <c r="A44" s="33" t="s">
        <v>60</v>
      </c>
      <c r="B44" s="12" t="s">
        <v>64</v>
      </c>
      <c r="C44" s="17" t="s">
        <v>66</v>
      </c>
      <c r="D44" s="3">
        <v>24</v>
      </c>
      <c r="E44" s="18">
        <f t="shared" si="0"/>
        <v>3040.8</v>
      </c>
      <c r="F44" s="34"/>
      <c r="G44" s="35"/>
    </row>
    <row r="45" spans="1:7" x14ac:dyDescent="0.25">
      <c r="A45" s="33" t="s">
        <v>61</v>
      </c>
      <c r="B45" s="12" t="s">
        <v>65</v>
      </c>
      <c r="C45" s="17" t="s">
        <v>66</v>
      </c>
      <c r="D45" s="3">
        <v>7.5</v>
      </c>
      <c r="E45" s="18">
        <f>D45*126.7</f>
        <v>950.25</v>
      </c>
      <c r="F45" s="34"/>
      <c r="G45" s="35"/>
    </row>
    <row r="46" spans="1:7" ht="30" x14ac:dyDescent="0.25">
      <c r="A46" s="33" t="s">
        <v>62</v>
      </c>
      <c r="B46" s="12" t="s">
        <v>65</v>
      </c>
      <c r="C46" s="17" t="s">
        <v>66</v>
      </c>
      <c r="D46" s="3">
        <v>7</v>
      </c>
      <c r="E46" s="18">
        <f>D46*126.7</f>
        <v>886.9</v>
      </c>
      <c r="F46" s="34"/>
      <c r="G46" s="35"/>
    </row>
    <row r="47" spans="1:7" ht="13.5" customHeight="1" x14ac:dyDescent="0.25">
      <c r="A47" s="15"/>
      <c r="B47" s="16"/>
      <c r="C47" s="17"/>
      <c r="D47" s="17"/>
      <c r="E47" s="18"/>
      <c r="F47" s="34"/>
      <c r="G47" s="35"/>
    </row>
    <row r="48" spans="1:7" s="27" customFormat="1" ht="14.25" x14ac:dyDescent="0.2">
      <c r="A48" s="23" t="s">
        <v>54</v>
      </c>
      <c r="B48" s="24"/>
      <c r="C48" s="25"/>
      <c r="D48" s="25"/>
      <c r="E48" s="26">
        <f>SUM(E28:E47)</f>
        <v>91312.028000000006</v>
      </c>
    </row>
    <row r="50" spans="1:8" ht="42.75" customHeight="1" x14ac:dyDescent="0.25">
      <c r="A50" s="44" t="s">
        <v>75</v>
      </c>
      <c r="B50" s="44"/>
      <c r="C50" s="44"/>
      <c r="D50" s="44"/>
      <c r="E50" s="44"/>
      <c r="F50" s="57"/>
      <c r="G50" s="44"/>
      <c r="H50" s="31"/>
    </row>
    <row r="51" spans="1:8" ht="30" customHeight="1" x14ac:dyDescent="0.25">
      <c r="A51" s="44" t="s">
        <v>23</v>
      </c>
      <c r="B51" s="44"/>
      <c r="C51" s="44"/>
      <c r="D51" s="44"/>
      <c r="E51" s="44"/>
      <c r="F51" s="34"/>
      <c r="G51" s="35"/>
    </row>
    <row r="52" spans="1:8" x14ac:dyDescent="0.25">
      <c r="A52" s="44" t="s">
        <v>22</v>
      </c>
      <c r="B52" s="44"/>
      <c r="C52" s="44"/>
      <c r="D52" s="44"/>
      <c r="E52" s="44"/>
    </row>
    <row r="53" spans="1:8" ht="31.5" customHeight="1" x14ac:dyDescent="0.25">
      <c r="A53" s="44" t="s">
        <v>56</v>
      </c>
      <c r="B53" s="44"/>
      <c r="C53" s="44"/>
      <c r="D53" s="44"/>
      <c r="E53" s="44"/>
      <c r="F53" s="27"/>
      <c r="G53" s="27"/>
      <c r="H53" s="32"/>
    </row>
    <row r="54" spans="1:8" x14ac:dyDescent="0.25">
      <c r="A54" s="44" t="s">
        <v>20</v>
      </c>
      <c r="B54" s="44"/>
      <c r="C54" s="44"/>
      <c r="D54" s="44"/>
      <c r="E54" s="44"/>
    </row>
    <row r="55" spans="1:8" x14ac:dyDescent="0.25">
      <c r="A55" s="45" t="s">
        <v>6</v>
      </c>
      <c r="B55" s="45"/>
      <c r="C55" s="45"/>
      <c r="D55" s="45"/>
      <c r="E55" s="45"/>
    </row>
    <row r="56" spans="1:8" x14ac:dyDescent="0.25">
      <c r="A56" s="44" t="s">
        <v>20</v>
      </c>
      <c r="B56" s="44"/>
      <c r="C56" s="44"/>
      <c r="D56" s="44"/>
      <c r="E56" s="44"/>
    </row>
    <row r="57" spans="1:8" x14ac:dyDescent="0.25">
      <c r="A57" s="46" t="s">
        <v>50</v>
      </c>
      <c r="B57" s="46"/>
      <c r="C57" s="46"/>
      <c r="D57" s="46"/>
      <c r="E57" s="8"/>
    </row>
    <row r="58" spans="1:8" x14ac:dyDescent="0.25">
      <c r="B58" s="42" t="s">
        <v>21</v>
      </c>
      <c r="C58" s="42"/>
      <c r="D58" s="42"/>
      <c r="E58" s="9" t="s">
        <v>7</v>
      </c>
    </row>
    <row r="59" spans="1:8" x14ac:dyDescent="0.25">
      <c r="A59" s="30"/>
      <c r="B59" s="30"/>
      <c r="C59" s="30"/>
      <c r="D59" s="30"/>
      <c r="E59" s="30"/>
    </row>
    <row r="60" spans="1:8" x14ac:dyDescent="0.25">
      <c r="A60" s="46" t="s">
        <v>49</v>
      </c>
      <c r="B60" s="46"/>
      <c r="C60" s="46"/>
      <c r="D60" s="46"/>
      <c r="E60" s="8"/>
    </row>
    <row r="61" spans="1:8" x14ac:dyDescent="0.25">
      <c r="B61" s="43" t="s">
        <v>21</v>
      </c>
      <c r="C61" s="43"/>
      <c r="D61" s="43"/>
      <c r="E61" s="9" t="s">
        <v>7</v>
      </c>
    </row>
    <row r="65" spans="1:2" x14ac:dyDescent="0.25">
      <c r="A65" s="27" t="s">
        <v>70</v>
      </c>
    </row>
    <row r="66" spans="1:2" x14ac:dyDescent="0.25">
      <c r="A66" s="2" t="s">
        <v>71</v>
      </c>
      <c r="B66" s="38">
        <v>15449.2</v>
      </c>
    </row>
    <row r="67" spans="1:2" ht="15.75" x14ac:dyDescent="0.25">
      <c r="A67" s="39" t="s">
        <v>72</v>
      </c>
      <c r="B67" s="40">
        <v>194443.74</v>
      </c>
    </row>
    <row r="68" spans="1:2" x14ac:dyDescent="0.25">
      <c r="A68" s="2" t="s">
        <v>73</v>
      </c>
      <c r="B68" s="40">
        <v>193519.64</v>
      </c>
    </row>
    <row r="69" spans="1:2" x14ac:dyDescent="0.25">
      <c r="A69" s="41" t="s">
        <v>74</v>
      </c>
      <c r="B69" s="38">
        <f>B66+B68-('1 кв.'!E45+'2 кв.'!E48)</f>
        <v>42196.946000000025</v>
      </c>
    </row>
  </sheetData>
  <mergeCells count="35">
    <mergeCell ref="B61:D61"/>
    <mergeCell ref="A50:E50"/>
    <mergeCell ref="A51:E51"/>
    <mergeCell ref="A52:E52"/>
    <mergeCell ref="A53:E53"/>
    <mergeCell ref="A54:E54"/>
    <mergeCell ref="A55:E55"/>
    <mergeCell ref="A56:E56"/>
    <mergeCell ref="A57:D57"/>
    <mergeCell ref="B58:D58"/>
    <mergeCell ref="A60:D60"/>
    <mergeCell ref="F50:G5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view="pageBreakPreview" topLeftCell="A49" zoomScaleNormal="100" zoomScaleSheetLayoutView="100" workbookViewId="0">
      <selection activeCell="G49" sqref="G4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bestFit="1" customWidth="1"/>
    <col min="9" max="16384" width="9.140625" style="2"/>
  </cols>
  <sheetData>
    <row r="1" spans="1:5" ht="15.75" x14ac:dyDescent="0.25">
      <c r="A1" s="54" t="s">
        <v>12</v>
      </c>
      <c r="B1" s="54"/>
      <c r="C1" s="54"/>
      <c r="D1" s="54"/>
      <c r="E1" s="54"/>
    </row>
    <row r="2" spans="1:5" ht="32.25" customHeight="1" x14ac:dyDescent="0.25">
      <c r="A2" s="52" t="s">
        <v>13</v>
      </c>
      <c r="B2" s="53"/>
      <c r="C2" s="53"/>
      <c r="D2" s="53"/>
      <c r="E2" s="53"/>
    </row>
    <row r="3" spans="1:5" x14ac:dyDescent="0.25">
      <c r="A3" s="36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6" t="s">
        <v>76</v>
      </c>
      <c r="E4" s="56"/>
    </row>
    <row r="5" spans="1:5" x14ac:dyDescent="0.25">
      <c r="A5" s="36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55" t="s">
        <v>40</v>
      </c>
      <c r="B7" s="55"/>
      <c r="C7" s="55"/>
      <c r="D7" s="55"/>
      <c r="E7" s="55"/>
    </row>
    <row r="8" spans="1:5" x14ac:dyDescent="0.25">
      <c r="A8" s="51" t="s">
        <v>1</v>
      </c>
      <c r="B8" s="51"/>
      <c r="C8" s="51"/>
      <c r="D8" s="51"/>
      <c r="E8" s="51"/>
    </row>
    <row r="9" spans="1:5" x14ac:dyDescent="0.25">
      <c r="A9" s="48"/>
      <c r="B9" s="48"/>
      <c r="C9" s="48"/>
      <c r="D9" s="48"/>
      <c r="E9" s="48"/>
    </row>
    <row r="10" spans="1:5" x14ac:dyDescent="0.25">
      <c r="A10" s="44" t="s">
        <v>45</v>
      </c>
      <c r="B10" s="44"/>
      <c r="C10" s="44"/>
      <c r="D10" s="44"/>
      <c r="E10" s="44"/>
    </row>
    <row r="11" spans="1:5" ht="27.75" customHeight="1" x14ac:dyDescent="0.25">
      <c r="A11" s="49" t="s">
        <v>16</v>
      </c>
      <c r="B11" s="50"/>
      <c r="C11" s="50"/>
      <c r="D11" s="50"/>
      <c r="E11" s="50"/>
    </row>
    <row r="12" spans="1:5" x14ac:dyDescent="0.25">
      <c r="A12" s="48"/>
      <c r="B12" s="48"/>
      <c r="C12" s="48"/>
      <c r="D12" s="48"/>
      <c r="E12" s="48"/>
    </row>
    <row r="13" spans="1:5" ht="29.25" customHeight="1" x14ac:dyDescent="0.25">
      <c r="A13" s="44" t="s">
        <v>41</v>
      </c>
      <c r="B13" s="44"/>
      <c r="C13" s="44"/>
      <c r="D13" s="44"/>
      <c r="E13" s="44"/>
    </row>
    <row r="14" spans="1:5" x14ac:dyDescent="0.25">
      <c r="A14" s="51" t="s">
        <v>17</v>
      </c>
      <c r="B14" s="48"/>
      <c r="C14" s="48"/>
      <c r="D14" s="48"/>
      <c r="E14" s="48"/>
    </row>
    <row r="15" spans="1:5" x14ac:dyDescent="0.25">
      <c r="A15" s="48"/>
      <c r="B15" s="48"/>
      <c r="C15" s="48"/>
      <c r="D15" s="48"/>
      <c r="E15" s="48"/>
    </row>
    <row r="16" spans="1:5" x14ac:dyDescent="0.25">
      <c r="A16" s="44" t="s">
        <v>46</v>
      </c>
      <c r="B16" s="44"/>
      <c r="C16" s="44"/>
      <c r="D16" s="44"/>
      <c r="E16" s="44"/>
    </row>
    <row r="17" spans="1:7" x14ac:dyDescent="0.25">
      <c r="A17" s="51" t="s">
        <v>2</v>
      </c>
      <c r="B17" s="48"/>
      <c r="C17" s="48"/>
      <c r="D17" s="48"/>
      <c r="E17" s="48"/>
    </row>
    <row r="18" spans="1:7" x14ac:dyDescent="0.25">
      <c r="A18" s="37"/>
      <c r="B18" s="36"/>
      <c r="C18" s="36"/>
      <c r="D18" s="36"/>
      <c r="E18" s="36"/>
    </row>
    <row r="19" spans="1:7" x14ac:dyDescent="0.25">
      <c r="A19" s="44" t="s">
        <v>47</v>
      </c>
      <c r="B19" s="44"/>
      <c r="C19" s="44"/>
      <c r="D19" s="44"/>
      <c r="E19" s="44"/>
    </row>
    <row r="20" spans="1:7" x14ac:dyDescent="0.25">
      <c r="A20" s="51" t="s">
        <v>18</v>
      </c>
      <c r="B20" s="48"/>
      <c r="C20" s="48"/>
      <c r="D20" s="48"/>
      <c r="E20" s="48"/>
    </row>
    <row r="21" spans="1:7" x14ac:dyDescent="0.25">
      <c r="A21" s="48"/>
      <c r="B21" s="48"/>
      <c r="C21" s="48"/>
      <c r="D21" s="48"/>
      <c r="E21" s="48"/>
    </row>
    <row r="22" spans="1:7" ht="30.75" customHeight="1" x14ac:dyDescent="0.25">
      <c r="A22" s="44" t="s">
        <v>19</v>
      </c>
      <c r="B22" s="44"/>
      <c r="C22" s="44"/>
      <c r="D22" s="44"/>
      <c r="E22" s="44"/>
    </row>
    <row r="23" spans="1:7" x14ac:dyDescent="0.25">
      <c r="A23" s="48"/>
      <c r="B23" s="48"/>
      <c r="C23" s="48"/>
      <c r="D23" s="48"/>
      <c r="E23" s="48"/>
    </row>
    <row r="24" spans="1:7" ht="60" customHeight="1" x14ac:dyDescent="0.25">
      <c r="A24" s="44" t="s">
        <v>42</v>
      </c>
      <c r="B24" s="44"/>
      <c r="C24" s="44"/>
      <c r="D24" s="44"/>
      <c r="E24" s="44"/>
    </row>
    <row r="25" spans="1:7" ht="33" customHeight="1" x14ac:dyDescent="0.25">
      <c r="A25" s="47" t="s">
        <v>43</v>
      </c>
      <c r="B25" s="47"/>
      <c r="C25" s="47"/>
      <c r="D25" s="47"/>
      <c r="E25" s="47"/>
    </row>
    <row r="26" spans="1:7" x14ac:dyDescent="0.25">
      <c r="A26" s="47"/>
      <c r="B26" s="47"/>
      <c r="C26" s="47"/>
      <c r="D26" s="47"/>
      <c r="E26" s="47"/>
      <c r="F26" s="2">
        <v>1781.6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8230.9919999999984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12506.831999999999</v>
      </c>
    </row>
    <row r="30" spans="1:7" ht="38.25" x14ac:dyDescent="0.25">
      <c r="A30" s="10" t="s">
        <v>31</v>
      </c>
      <c r="B30" s="12" t="s">
        <v>69</v>
      </c>
      <c r="C30" s="3" t="s">
        <v>5</v>
      </c>
      <c r="D30" s="3">
        <v>2.0499999999999998</v>
      </c>
      <c r="E30" s="11">
        <f>D30*F26*G26</f>
        <v>10956.839999999998</v>
      </c>
    </row>
    <row r="31" spans="1:7" ht="38.25" x14ac:dyDescent="0.25">
      <c r="A31" s="10" t="s">
        <v>32</v>
      </c>
      <c r="B31" s="12" t="s">
        <v>69</v>
      </c>
      <c r="C31" s="3" t="s">
        <v>5</v>
      </c>
      <c r="D31" s="3">
        <v>1.55</v>
      </c>
      <c r="E31" s="11">
        <f>D31*F26*G26</f>
        <v>8284.44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3260.3279999999995</v>
      </c>
    </row>
    <row r="33" spans="1:7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801.7199999999998</v>
      </c>
    </row>
    <row r="34" spans="1:7" ht="60" x14ac:dyDescent="0.25">
      <c r="A34" s="10" t="s">
        <v>28</v>
      </c>
      <c r="B34" s="12" t="s">
        <v>69</v>
      </c>
      <c r="C34" s="3" t="s">
        <v>5</v>
      </c>
      <c r="D34" s="3">
        <v>0.31</v>
      </c>
      <c r="E34" s="11">
        <f>D34*F26*G26</f>
        <v>1656.8879999999999</v>
      </c>
    </row>
    <row r="35" spans="1:7" ht="38.25" x14ac:dyDescent="0.25">
      <c r="A35" s="10" t="s">
        <v>27</v>
      </c>
      <c r="B35" s="12" t="s">
        <v>69</v>
      </c>
      <c r="C35" s="3" t="s">
        <v>5</v>
      </c>
      <c r="D35" s="3">
        <v>0.04</v>
      </c>
      <c r="E35" s="11">
        <f>D35*F26*G26</f>
        <v>213.79199999999997</v>
      </c>
    </row>
    <row r="36" spans="1:7" ht="60" x14ac:dyDescent="0.25">
      <c r="A36" s="10" t="s">
        <v>48</v>
      </c>
      <c r="B36" s="12" t="s">
        <v>36</v>
      </c>
      <c r="C36" s="3" t="s">
        <v>5</v>
      </c>
      <c r="D36" s="3">
        <v>1.1200000000000001</v>
      </c>
      <c r="E36" s="28">
        <v>0</v>
      </c>
    </row>
    <row r="37" spans="1:7" ht="38.25" x14ac:dyDescent="0.25">
      <c r="A37" s="10" t="s">
        <v>37</v>
      </c>
      <c r="B37" s="12" t="s">
        <v>38</v>
      </c>
      <c r="C37" s="3" t="s">
        <v>5</v>
      </c>
      <c r="D37" s="3">
        <v>0.31</v>
      </c>
      <c r="E37" s="28">
        <v>1596.37</v>
      </c>
    </row>
    <row r="38" spans="1:7" x14ac:dyDescent="0.25">
      <c r="A38" s="10" t="s">
        <v>29</v>
      </c>
      <c r="B38" s="12" t="s">
        <v>44</v>
      </c>
      <c r="C38" s="3" t="s">
        <v>5</v>
      </c>
      <c r="D38" s="3">
        <v>2.76</v>
      </c>
      <c r="E38" s="11">
        <f>D38*F26*G26</f>
        <v>14751.647999999997</v>
      </c>
    </row>
    <row r="39" spans="1:7" ht="15.75" thickBot="1" x14ac:dyDescent="0.3">
      <c r="A39" s="19" t="s">
        <v>39</v>
      </c>
      <c r="B39" s="20" t="s">
        <v>44</v>
      </c>
      <c r="C39" s="21" t="s">
        <v>5</v>
      </c>
      <c r="D39" s="21">
        <v>3.2</v>
      </c>
      <c r="E39" s="22">
        <f>D39*F26*G26</f>
        <v>17103.36</v>
      </c>
    </row>
    <row r="40" spans="1:7" ht="15.75" thickBot="1" x14ac:dyDescent="0.3">
      <c r="A40" s="19" t="s">
        <v>51</v>
      </c>
      <c r="B40" s="20" t="s">
        <v>77</v>
      </c>
      <c r="C40" s="21" t="s">
        <v>53</v>
      </c>
      <c r="D40" s="21"/>
      <c r="E40" s="22">
        <v>3137.47</v>
      </c>
    </row>
    <row r="41" spans="1:7" x14ac:dyDescent="0.25">
      <c r="A41" s="33" t="s">
        <v>78</v>
      </c>
      <c r="B41" s="12" t="s">
        <v>83</v>
      </c>
      <c r="C41" s="17" t="s">
        <v>66</v>
      </c>
      <c r="D41" s="3">
        <v>7</v>
      </c>
      <c r="E41" s="18">
        <f>D41*126.7</f>
        <v>886.9</v>
      </c>
      <c r="F41" s="34"/>
      <c r="G41" s="35"/>
    </row>
    <row r="42" spans="1:7" ht="45" x14ac:dyDescent="0.25">
      <c r="A42" s="33" t="s">
        <v>79</v>
      </c>
      <c r="B42" s="12" t="s">
        <v>84</v>
      </c>
      <c r="C42" s="17" t="s">
        <v>66</v>
      </c>
      <c r="D42" s="3">
        <v>4</v>
      </c>
      <c r="E42" s="18">
        <f>D42*126.7</f>
        <v>506.8</v>
      </c>
      <c r="F42" s="34"/>
      <c r="G42" s="35"/>
    </row>
    <row r="43" spans="1:7" ht="30" x14ac:dyDescent="0.25">
      <c r="A43" s="33" t="s">
        <v>80</v>
      </c>
      <c r="B43" s="12" t="s">
        <v>85</v>
      </c>
      <c r="C43" s="17" t="s">
        <v>66</v>
      </c>
      <c r="D43" s="3">
        <v>1</v>
      </c>
      <c r="E43" s="18">
        <f t="shared" ref="E43:E44" si="0">D43*126.7</f>
        <v>126.7</v>
      </c>
      <c r="F43" s="34"/>
      <c r="G43" s="35"/>
    </row>
    <row r="44" spans="1:7" ht="30" x14ac:dyDescent="0.25">
      <c r="A44" s="33" t="s">
        <v>81</v>
      </c>
      <c r="B44" s="12" t="s">
        <v>85</v>
      </c>
      <c r="C44" s="17" t="s">
        <v>66</v>
      </c>
      <c r="D44" s="3">
        <v>1</v>
      </c>
      <c r="E44" s="18">
        <f t="shared" si="0"/>
        <v>126.7</v>
      </c>
      <c r="F44" s="34"/>
      <c r="G44" s="35"/>
    </row>
    <row r="45" spans="1:7" ht="30" x14ac:dyDescent="0.25">
      <c r="A45" s="33" t="s">
        <v>82</v>
      </c>
      <c r="B45" s="12" t="s">
        <v>85</v>
      </c>
      <c r="C45" s="17" t="s">
        <v>66</v>
      </c>
      <c r="D45" s="3">
        <v>4</v>
      </c>
      <c r="E45" s="18">
        <f>D45*126.7</f>
        <v>506.8</v>
      </c>
      <c r="F45" s="34"/>
      <c r="G45" s="35"/>
    </row>
    <row r="46" spans="1:7" x14ac:dyDescent="0.25">
      <c r="A46" s="33" t="s">
        <v>86</v>
      </c>
      <c r="B46" s="12"/>
      <c r="C46" s="17"/>
      <c r="D46" s="3"/>
      <c r="E46" s="18">
        <v>1924.6</v>
      </c>
      <c r="F46" s="34"/>
      <c r="G46" s="35"/>
    </row>
    <row r="47" spans="1:7" x14ac:dyDescent="0.25">
      <c r="A47" s="15"/>
      <c r="B47" s="16"/>
      <c r="C47" s="17"/>
      <c r="D47" s="17"/>
      <c r="E47" s="18"/>
      <c r="F47" s="34"/>
      <c r="G47" s="35"/>
    </row>
    <row r="48" spans="1:7" s="27" customFormat="1" ht="14.25" x14ac:dyDescent="0.2">
      <c r="A48" s="23" t="s">
        <v>54</v>
      </c>
      <c r="B48" s="24"/>
      <c r="C48" s="25"/>
      <c r="D48" s="25"/>
      <c r="E48" s="26">
        <f>SUM(E28:E47)</f>
        <v>86579.180000000008</v>
      </c>
    </row>
    <row r="50" spans="1:8" ht="42.75" customHeight="1" x14ac:dyDescent="0.25">
      <c r="A50" s="44" t="s">
        <v>87</v>
      </c>
      <c r="B50" s="44"/>
      <c r="C50" s="44"/>
      <c r="D50" s="44"/>
      <c r="E50" s="44"/>
      <c r="F50" s="57"/>
      <c r="G50" s="44"/>
      <c r="H50" s="31"/>
    </row>
    <row r="51" spans="1:8" ht="30" customHeight="1" x14ac:dyDescent="0.25">
      <c r="A51" s="44" t="s">
        <v>23</v>
      </c>
      <c r="B51" s="44"/>
      <c r="C51" s="44"/>
      <c r="D51" s="44"/>
      <c r="E51" s="44"/>
      <c r="F51" s="34"/>
      <c r="G51" s="35"/>
    </row>
    <row r="52" spans="1:8" x14ac:dyDescent="0.25">
      <c r="A52" s="44" t="s">
        <v>22</v>
      </c>
      <c r="B52" s="44"/>
      <c r="C52" s="44"/>
      <c r="D52" s="44"/>
      <c r="E52" s="44"/>
    </row>
    <row r="53" spans="1:8" ht="31.5" customHeight="1" x14ac:dyDescent="0.25">
      <c r="A53" s="44" t="s">
        <v>56</v>
      </c>
      <c r="B53" s="44"/>
      <c r="C53" s="44"/>
      <c r="D53" s="44"/>
      <c r="E53" s="44"/>
      <c r="F53" s="27"/>
      <c r="G53" s="27"/>
      <c r="H53" s="32"/>
    </row>
    <row r="54" spans="1:8" x14ac:dyDescent="0.25">
      <c r="A54" s="44" t="s">
        <v>20</v>
      </c>
      <c r="B54" s="44"/>
      <c r="C54" s="44"/>
      <c r="D54" s="44"/>
      <c r="E54" s="44"/>
    </row>
    <row r="55" spans="1:8" x14ac:dyDescent="0.25">
      <c r="A55" s="45" t="s">
        <v>6</v>
      </c>
      <c r="B55" s="45"/>
      <c r="C55" s="45"/>
      <c r="D55" s="45"/>
      <c r="E55" s="45"/>
    </row>
    <row r="56" spans="1:8" x14ac:dyDescent="0.25">
      <c r="A56" s="44" t="s">
        <v>20</v>
      </c>
      <c r="B56" s="44"/>
      <c r="C56" s="44"/>
      <c r="D56" s="44"/>
      <c r="E56" s="44"/>
    </row>
    <row r="57" spans="1:8" x14ac:dyDescent="0.25">
      <c r="A57" s="46" t="s">
        <v>50</v>
      </c>
      <c r="B57" s="46"/>
      <c r="C57" s="46"/>
      <c r="D57" s="46"/>
      <c r="E57" s="8"/>
    </row>
    <row r="58" spans="1:8" x14ac:dyDescent="0.25">
      <c r="B58" s="42" t="s">
        <v>21</v>
      </c>
      <c r="C58" s="42"/>
      <c r="D58" s="42"/>
      <c r="E58" s="9" t="s">
        <v>7</v>
      </c>
    </row>
    <row r="59" spans="1:8" x14ac:dyDescent="0.25">
      <c r="A59" s="37"/>
      <c r="B59" s="37"/>
      <c r="C59" s="37"/>
      <c r="D59" s="37"/>
      <c r="E59" s="37"/>
    </row>
    <row r="60" spans="1:8" x14ac:dyDescent="0.25">
      <c r="A60" s="46" t="s">
        <v>49</v>
      </c>
      <c r="B60" s="46"/>
      <c r="C60" s="46"/>
      <c r="D60" s="46"/>
      <c r="E60" s="8"/>
    </row>
    <row r="61" spans="1:8" x14ac:dyDescent="0.25">
      <c r="B61" s="43" t="s">
        <v>21</v>
      </c>
      <c r="C61" s="43"/>
      <c r="D61" s="43"/>
      <c r="E61" s="9" t="s">
        <v>7</v>
      </c>
    </row>
    <row r="63" spans="1:8" x14ac:dyDescent="0.25">
      <c r="A63" s="27" t="s">
        <v>70</v>
      </c>
    </row>
    <row r="64" spans="1:8" x14ac:dyDescent="0.25">
      <c r="A64" s="2" t="s">
        <v>71</v>
      </c>
      <c r="B64" s="38">
        <v>15449.2</v>
      </c>
    </row>
    <row r="65" spans="1:2" ht="15.75" x14ac:dyDescent="0.25">
      <c r="A65" s="39" t="s">
        <v>72</v>
      </c>
      <c r="B65" s="40">
        <v>297063.90000000002</v>
      </c>
    </row>
    <row r="66" spans="1:2" x14ac:dyDescent="0.25">
      <c r="A66" s="2" t="s">
        <v>73</v>
      </c>
      <c r="B66" s="40">
        <v>296134.25</v>
      </c>
    </row>
    <row r="67" spans="1:2" x14ac:dyDescent="0.25">
      <c r="A67" s="41" t="s">
        <v>74</v>
      </c>
      <c r="B67" s="38">
        <f>B64+B66-('1 кв.'!E45+'2 кв.'!E48+E48)</f>
        <v>58232.375999999989</v>
      </c>
    </row>
  </sheetData>
  <mergeCells count="35">
    <mergeCell ref="A8:E8"/>
    <mergeCell ref="A1:E1"/>
    <mergeCell ref="A2:E2"/>
    <mergeCell ref="D4:E4"/>
    <mergeCell ref="A6:E6"/>
    <mergeCell ref="A7:E7"/>
    <mergeCell ref="A21:E21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55:E55"/>
    <mergeCell ref="A22:E22"/>
    <mergeCell ref="A23:E23"/>
    <mergeCell ref="A24:E24"/>
    <mergeCell ref="A25:E25"/>
    <mergeCell ref="A26:E26"/>
    <mergeCell ref="A50:E50"/>
    <mergeCell ref="F50:G50"/>
    <mergeCell ref="A51:E51"/>
    <mergeCell ref="A52:E52"/>
    <mergeCell ref="A53:E53"/>
    <mergeCell ref="A54:E54"/>
    <mergeCell ref="A56:E56"/>
    <mergeCell ref="A57:D57"/>
    <mergeCell ref="B58:D58"/>
    <mergeCell ref="A60:D60"/>
    <mergeCell ref="B61:D6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2016-11-01T08:53:55Z</dcterms:modified>
</cp:coreProperties>
</file>