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2"/>
  </bookViews>
  <sheets>
    <sheet name="1 кв" sheetId="1" r:id="rId1"/>
    <sheet name="2 кв" sheetId="2" r:id="rId2"/>
    <sheet name="3 кв." sheetId="3" r:id="rId3"/>
  </sheets>
  <definedNames>
    <definedName name="_edn1" localSheetId="0">'1 кв'!$A$87</definedName>
    <definedName name="_edn2" localSheetId="0">'1 кв'!$A$89</definedName>
    <definedName name="_edn3" localSheetId="0">'1 кв'!$A$90</definedName>
    <definedName name="_edn4" localSheetId="0">'1 кв'!$A$91</definedName>
    <definedName name="_ednref1" localSheetId="0">'1 кв'!#REF!</definedName>
    <definedName name="_ednref2" localSheetId="0">'1 кв'!$A$60</definedName>
    <definedName name="_ednref3" localSheetId="0">'1 кв'!$D$59</definedName>
    <definedName name="_ednref4" localSheetId="0">'1 кв'!$D$60</definedName>
    <definedName name="_xlnm.Print_Area" localSheetId="0">'1 кв'!$A$1:$E$59</definedName>
    <definedName name="_xlnm.Print_Area" localSheetId="1">'2 кв'!$A$1:$E$64</definedName>
    <definedName name="_xlnm.Print_Area" localSheetId="2">'3 кв.'!$A$1:$E$64</definedName>
  </definedNames>
  <calcPr calcId="145621"/>
</workbook>
</file>

<file path=xl/calcChain.xml><?xml version="1.0" encoding="utf-8"?>
<calcChain xmlns="http://schemas.openxmlformats.org/spreadsheetml/2006/main">
  <c r="E29" i="3" l="1"/>
  <c r="E28" i="3"/>
  <c r="E44" i="3"/>
  <c r="B64" i="3" s="1"/>
  <c r="E42" i="3"/>
  <c r="E41" i="3"/>
  <c r="E39" i="3" l="1"/>
  <c r="E38" i="3"/>
  <c r="E35" i="3"/>
  <c r="E34" i="3"/>
  <c r="E33" i="3"/>
  <c r="E32" i="3"/>
  <c r="E31" i="3"/>
  <c r="E30" i="3"/>
  <c r="E39" i="2" l="1"/>
  <c r="E38" i="2"/>
  <c r="E35" i="2"/>
  <c r="E34" i="2"/>
  <c r="E33" i="2"/>
  <c r="E32" i="2"/>
  <c r="E31" i="2"/>
  <c r="E30" i="2"/>
  <c r="E29" i="2"/>
  <c r="E28" i="2"/>
  <c r="E42" i="2" l="1"/>
  <c r="B62" i="2" s="1"/>
  <c r="E32" i="1"/>
  <c r="E33" i="1"/>
  <c r="E34" i="1"/>
  <c r="E35" i="1"/>
  <c r="E43" i="1" l="1"/>
  <c r="E42" i="1"/>
  <c r="E41" i="1"/>
  <c r="E31" i="1" l="1"/>
  <c r="E39" i="1" l="1"/>
  <c r="E38" i="1"/>
  <c r="E30" i="1" l="1"/>
  <c r="E29" i="1"/>
  <c r="E28" i="1" l="1"/>
  <c r="E45" i="1" s="1"/>
</calcChain>
</file>

<file path=xl/sharedStrings.xml><?xml version="1.0" encoding="utf-8"?>
<sst xmlns="http://schemas.openxmlformats.org/spreadsheetml/2006/main" count="253" uniqueCount="79">
  <si>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</si>
  <si>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</si>
  <si>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</si>
  <si>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</si>
  <si>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</si>
  <si>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</si>
  <si>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</si>
  <si>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</si>
  <si>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</si>
  <si>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</si>
  <si>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</si>
  <si>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</si>
  <si>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</si>
  <si>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</si>
  <si>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</si>
  <si>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</si>
  <si>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</si>
  <si>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</si>
  <si>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</si>
  <si>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</si>
  <si>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</si>
  <si>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</si>
  <si>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</si>
  <si>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</si>
  <si>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</si>
  <si>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</si>
  <si>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</si>
  <si>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</si>
  <si>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</si>
  <si>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</si>
  <si>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</si>
  <si>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</si>
  <si>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ежеквартально</t>
  </si>
  <si>
    <t>Расходы по управлению МКД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</si>
  <si>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</si>
  <si>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</si>
  <si>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</si>
  <si>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</si>
  <si>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</si>
  <si>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Санитарное содержание мест общего пользования</t>
  </si>
  <si>
    <t>г. Россошь, ул. Строителей, д. 17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</si>
  <si>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>Романкова Романа Анатольевича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</si>
  <si>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№23,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№11 от 14.03.2015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</si>
  <si>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№12-а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</si>
  <si>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№17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Строителей</t>
    </r>
  </si>
  <si>
    <t>Услуги по дератизации и дезинфекции</t>
  </si>
  <si>
    <t>По заявке собственников или 4 раза в год</t>
  </si>
  <si>
    <t>Стоимость материалов</t>
  </si>
  <si>
    <t>1 квартал</t>
  </si>
  <si>
    <t>руб.</t>
  </si>
  <si>
    <t>Регулировка доводчика, кодовых замков, закрывание двери выхода на кровлю, обследование кв.26 (кв.23)</t>
  </si>
  <si>
    <t>Установка скамейки у 2 под. (кв.26)</t>
  </si>
  <si>
    <t>Демонтаж, монтаж труб ГВС  (кв.23)</t>
  </si>
  <si>
    <t>январь</t>
  </si>
  <si>
    <t>ч/час</t>
  </si>
  <si>
    <t>Обслуживание ОПУ ТЭ</t>
  </si>
  <si>
    <t>Согласно регламента</t>
  </si>
  <si>
    <t>Обслуживание ОПУ ХВС</t>
  </si>
  <si>
    <t>Исполнитель - ООО ЖКХ "Локомотив", в лице директора  Шевченко Г. А.</t>
  </si>
  <si>
    <t>Заказчик - Собственники МКД, в лице председателя совета МКД  Романкова Р.А.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</si>
  <si>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семьдесят две тысячи четыреста семьдесят восемь ( прописью) рублей 09 копеек.</t>
    </r>
  </si>
  <si>
    <t>Настоящий Акт составлен в 2-х экземплярах, имеющий одинаковую юридическую силу, по одному для каждой Стороны.</t>
  </si>
  <si>
    <t>"30" 06  2016 г.</t>
  </si>
  <si>
    <t>Общехозяйственные расходы</t>
  </si>
  <si>
    <t>2 квартал</t>
  </si>
  <si>
    <t xml:space="preserve">определена приложением № 4 к договору </t>
  </si>
  <si>
    <t xml:space="preserve">определена приложением № 9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</si>
  <si>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</si>
  <si>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</si>
  <si>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</si>
  <si>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</si>
  <si>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</si>
  <si>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шестьдесят шесть тысяч восемьсот сорок один (прописью) рубль 03 копейки.</t>
    </r>
  </si>
  <si>
    <t>"30" 09  2016 г.</t>
  </si>
  <si>
    <t>3 квартал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</si>
  <si>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шестьдесят шесть тысяч восемьсот сорок один (прописью) рубль 03 копейки.</t>
    </r>
  </si>
  <si>
    <t>сентябрь</t>
  </si>
  <si>
    <t xml:space="preserve">Изготовление качели маятника </t>
  </si>
  <si>
    <t>Замена участка магистрали отопления Д57 - 52м, краны 15,20 -5шт. в подвале  (кв.16)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</si>
</sst>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12" fillId="0" borderId="6" xfId="0" applyFont="1" applyBorder="1" applyAlignment="1">
      <alignment wrapText="1"/>
    </xf>
    <xf numFmtId="0" fontId="1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/>
    <xf numFmtId="0" fontId="13" fillId="0" borderId="0" xfId="0" applyFont="1"/>
    <xf numFmtId="164" fontId="8" fillId="0" borderId="0" xfId="1" applyNumberFormat="1" applyFont="1"/>
    <xf numFmtId="164" fontId="4" fillId="0" borderId="0" xfId="1" applyNumberFormat="1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BreakPreview" topLeftCell="A37" zoomScaleNormal="100" zoomScaleSheetLayoutView="100" workbookViewId="0">
      <selection activeCell="A43" sqref="A1:XFD104857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4" t="s">
        <v>12</v>
      </c>
      <c r="B1" s="44"/>
      <c r="C1" s="44"/>
      <c r="D1" s="44"/>
      <c r="E1" s="44"/>
    </row>
    <row r="2" spans="1:5" ht="32.25" customHeight="1" x14ac:dyDescent="0.25">
      <c r="A2" s="42" t="s">
        <v>13</v>
      </c>
      <c r="B2" s="43"/>
      <c r="C2" s="43"/>
      <c r="D2" s="43"/>
      <c r="E2" s="43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2"/>
      <c r="C4" s="12"/>
      <c r="D4" s="47" t="s">
        <v>15</v>
      </c>
      <c r="E4" s="47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41" t="s">
        <v>0</v>
      </c>
      <c r="B6" s="41"/>
      <c r="C6" s="41"/>
      <c r="D6" s="41"/>
      <c r="E6" s="41"/>
    </row>
    <row r="7" spans="1:5" x14ac:dyDescent="0.25">
      <c r="A7" s="45" t="s">
        <v>40</v>
      </c>
      <c r="B7" s="45"/>
      <c r="C7" s="45"/>
      <c r="D7" s="45"/>
      <c r="E7" s="45"/>
    </row>
    <row r="8" spans="1:5" x14ac:dyDescent="0.25">
      <c r="A8" s="46" t="s">
        <v>1</v>
      </c>
      <c r="B8" s="46"/>
      <c r="C8" s="46"/>
      <c r="D8" s="46"/>
      <c r="E8" s="46"/>
    </row>
    <row r="9" spans="1:5" ht="7.5" customHeight="1" x14ac:dyDescent="0.25">
      <c r="A9" s="40"/>
      <c r="B9" s="40"/>
      <c r="C9" s="40"/>
      <c r="D9" s="40"/>
      <c r="E9" s="40"/>
    </row>
    <row r="10" spans="1:5" x14ac:dyDescent="0.25">
      <c r="A10" s="41" t="s">
        <v>41</v>
      </c>
      <c r="B10" s="41"/>
      <c r="C10" s="41"/>
      <c r="D10" s="41"/>
      <c r="E10" s="41"/>
    </row>
    <row r="11" spans="1:5" ht="22.5" customHeight="1" x14ac:dyDescent="0.25">
      <c r="A11" s="48" t="s">
        <v>16</v>
      </c>
      <c r="B11" s="49"/>
      <c r="C11" s="49"/>
      <c r="D11" s="49"/>
      <c r="E11" s="49"/>
    </row>
    <row r="12" spans="1:5" ht="9" customHeight="1" x14ac:dyDescent="0.25">
      <c r="A12" s="40"/>
      <c r="B12" s="40"/>
      <c r="C12" s="40"/>
      <c r="D12" s="40"/>
      <c r="E12" s="40"/>
    </row>
    <row r="13" spans="1:5" ht="30.75" customHeight="1" x14ac:dyDescent="0.25">
      <c r="A13" s="41" t="s">
        <v>42</v>
      </c>
      <c r="B13" s="41"/>
      <c r="C13" s="41"/>
      <c r="D13" s="41"/>
      <c r="E13" s="41"/>
    </row>
    <row r="14" spans="1:5" x14ac:dyDescent="0.25">
      <c r="A14" s="46" t="s">
        <v>17</v>
      </c>
      <c r="B14" s="40"/>
      <c r="C14" s="40"/>
      <c r="D14" s="40"/>
      <c r="E14" s="40"/>
    </row>
    <row r="15" spans="1:5" x14ac:dyDescent="0.25">
      <c r="A15" s="40"/>
      <c r="B15" s="40"/>
      <c r="C15" s="40"/>
      <c r="D15" s="40"/>
      <c r="E15" s="40"/>
    </row>
    <row r="16" spans="1:5" x14ac:dyDescent="0.25">
      <c r="A16" s="41" t="s">
        <v>34</v>
      </c>
      <c r="B16" s="41"/>
      <c r="C16" s="41"/>
      <c r="D16" s="41"/>
      <c r="E16" s="41"/>
    </row>
    <row r="17" spans="1:7" ht="11.25" customHeight="1" x14ac:dyDescent="0.25">
      <c r="A17" s="46" t="s">
        <v>2</v>
      </c>
      <c r="B17" s="40"/>
      <c r="C17" s="40"/>
      <c r="D17" s="40"/>
      <c r="E17" s="40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41" t="s">
        <v>35</v>
      </c>
      <c r="B19" s="41"/>
      <c r="C19" s="41"/>
      <c r="D19" s="41"/>
      <c r="E19" s="41"/>
    </row>
    <row r="20" spans="1:7" ht="10.5" customHeight="1" x14ac:dyDescent="0.25">
      <c r="A20" s="46" t="s">
        <v>18</v>
      </c>
      <c r="B20" s="40"/>
      <c r="C20" s="40"/>
      <c r="D20" s="40"/>
      <c r="E20" s="40"/>
    </row>
    <row r="21" spans="1:7" x14ac:dyDescent="0.25">
      <c r="A21" s="40"/>
      <c r="B21" s="40"/>
      <c r="C21" s="40"/>
      <c r="D21" s="40"/>
      <c r="E21" s="40"/>
    </row>
    <row r="22" spans="1:7" ht="30.75" customHeight="1" x14ac:dyDescent="0.25">
      <c r="A22" s="41" t="s">
        <v>19</v>
      </c>
      <c r="B22" s="41"/>
      <c r="C22" s="41"/>
      <c r="D22" s="41"/>
      <c r="E22" s="41"/>
    </row>
    <row r="23" spans="1:7" x14ac:dyDescent="0.25">
      <c r="A23" s="40"/>
      <c r="B23" s="40"/>
      <c r="C23" s="40"/>
      <c r="D23" s="40"/>
      <c r="E23" s="40"/>
    </row>
    <row r="24" spans="1:7" ht="63.75" customHeight="1" x14ac:dyDescent="0.25">
      <c r="A24" s="41" t="s">
        <v>43</v>
      </c>
      <c r="B24" s="41"/>
      <c r="C24" s="41"/>
      <c r="D24" s="41"/>
      <c r="E24" s="41"/>
    </row>
    <row r="25" spans="1:7" ht="33.75" customHeight="1" x14ac:dyDescent="0.25">
      <c r="A25" s="50" t="s">
        <v>44</v>
      </c>
      <c r="B25" s="50"/>
      <c r="C25" s="50"/>
      <c r="D25" s="50"/>
      <c r="E25" s="50"/>
    </row>
    <row r="26" spans="1:7" x14ac:dyDescent="0.25">
      <c r="A26" s="50"/>
      <c r="B26" s="50"/>
      <c r="C26" s="50"/>
      <c r="D26" s="50"/>
      <c r="E26" s="50"/>
      <c r="F26" s="2">
        <v>1545.1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1.94</v>
      </c>
      <c r="E28" s="10">
        <f>D28*F26*G26</f>
        <v>8992.482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10429.424999999999</v>
      </c>
    </row>
    <row r="30" spans="1:7" ht="51" x14ac:dyDescent="0.25">
      <c r="A30" s="9" t="s">
        <v>31</v>
      </c>
      <c r="B30" s="11" t="s">
        <v>30</v>
      </c>
      <c r="C30" s="3" t="s">
        <v>5</v>
      </c>
      <c r="D30" s="3">
        <v>2.0099999999999998</v>
      </c>
      <c r="E30" s="10">
        <f>D30*F26*G26</f>
        <v>9316.9529999999977</v>
      </c>
    </row>
    <row r="31" spans="1:7" ht="51" x14ac:dyDescent="0.25">
      <c r="A31" s="9" t="s">
        <v>39</v>
      </c>
      <c r="B31" s="11" t="s">
        <v>30</v>
      </c>
      <c r="C31" s="3" t="s">
        <v>5</v>
      </c>
      <c r="D31" s="3">
        <v>1.5</v>
      </c>
      <c r="E31" s="10">
        <f>D31*F26*G26</f>
        <v>6952.9499999999989</v>
      </c>
    </row>
    <row r="32" spans="1:7" x14ac:dyDescent="0.25">
      <c r="A32" s="9" t="s">
        <v>55</v>
      </c>
      <c r="B32" s="31" t="s">
        <v>56</v>
      </c>
      <c r="C32" s="3" t="s">
        <v>5</v>
      </c>
      <c r="D32" s="3">
        <v>0.61</v>
      </c>
      <c r="E32" s="10">
        <f>D32*F26*G26</f>
        <v>2827.5329999999999</v>
      </c>
    </row>
    <row r="33" spans="1:5" x14ac:dyDescent="0.25">
      <c r="A33" s="9" t="s">
        <v>57</v>
      </c>
      <c r="B33" s="31" t="s">
        <v>56</v>
      </c>
      <c r="C33" s="3" t="s">
        <v>5</v>
      </c>
      <c r="D33" s="3">
        <v>0.15</v>
      </c>
      <c r="E33" s="10">
        <f>D33*F26*G26</f>
        <v>695.29499999999996</v>
      </c>
    </row>
    <row r="34" spans="1:5" ht="60" x14ac:dyDescent="0.25">
      <c r="A34" s="9" t="s">
        <v>28</v>
      </c>
      <c r="B34" s="11" t="s">
        <v>30</v>
      </c>
      <c r="C34" s="3" t="s">
        <v>5</v>
      </c>
      <c r="D34" s="3">
        <v>0.66</v>
      </c>
      <c r="E34" s="10">
        <f>D34*F26*G26</f>
        <v>3059.2979999999998</v>
      </c>
    </row>
    <row r="35" spans="1:5" ht="51" x14ac:dyDescent="0.25">
      <c r="A35" s="9" t="s">
        <v>27</v>
      </c>
      <c r="B35" s="11" t="s">
        <v>30</v>
      </c>
      <c r="C35" s="3" t="s">
        <v>5</v>
      </c>
      <c r="D35" s="3">
        <v>0.1</v>
      </c>
      <c r="E35" s="10">
        <f>D35*F26*G26</f>
        <v>463.53</v>
      </c>
    </row>
    <row r="36" spans="1:5" ht="60" x14ac:dyDescent="0.25">
      <c r="A36" s="9" t="s">
        <v>37</v>
      </c>
      <c r="B36" s="11" t="s">
        <v>32</v>
      </c>
      <c r="C36" s="3" t="s">
        <v>5</v>
      </c>
      <c r="D36" s="3">
        <v>0.28000000000000003</v>
      </c>
      <c r="E36" s="10">
        <v>4860</v>
      </c>
    </row>
    <row r="37" spans="1:5" ht="38.25" x14ac:dyDescent="0.25">
      <c r="A37" s="9" t="s">
        <v>45</v>
      </c>
      <c r="B37" s="11" t="s">
        <v>46</v>
      </c>
      <c r="C37" s="3" t="s">
        <v>5</v>
      </c>
      <c r="D37" s="3">
        <v>0.49</v>
      </c>
      <c r="E37" s="10">
        <v>0</v>
      </c>
    </row>
    <row r="38" spans="1:5" x14ac:dyDescent="0.25">
      <c r="A38" s="9" t="s">
        <v>29</v>
      </c>
      <c r="B38" s="11" t="s">
        <v>36</v>
      </c>
      <c r="C38" s="3" t="s">
        <v>5</v>
      </c>
      <c r="D38" s="3">
        <v>0.63</v>
      </c>
      <c r="E38" s="10">
        <f>D38*F26*G26</f>
        <v>2920.2389999999996</v>
      </c>
    </row>
    <row r="39" spans="1:5" ht="15.75" thickBot="1" x14ac:dyDescent="0.3">
      <c r="A39" s="21" t="s">
        <v>33</v>
      </c>
      <c r="B39" s="22" t="s">
        <v>36</v>
      </c>
      <c r="C39" s="23" t="s">
        <v>5</v>
      </c>
      <c r="D39" s="23">
        <v>3.3</v>
      </c>
      <c r="E39" s="24">
        <f>D39*F26*G26</f>
        <v>15296.489999999998</v>
      </c>
    </row>
    <row r="40" spans="1:5" ht="15.75" thickBot="1" x14ac:dyDescent="0.3">
      <c r="A40" s="25" t="s">
        <v>47</v>
      </c>
      <c r="B40" s="26" t="s">
        <v>48</v>
      </c>
      <c r="C40" s="27" t="s">
        <v>49</v>
      </c>
      <c r="D40" s="27"/>
      <c r="E40" s="28">
        <v>2163.9299999999998</v>
      </c>
    </row>
    <row r="41" spans="1:5" ht="63" x14ac:dyDescent="0.25">
      <c r="A41" s="29" t="s">
        <v>50</v>
      </c>
      <c r="B41" s="18" t="s">
        <v>53</v>
      </c>
      <c r="C41" s="19" t="s">
        <v>54</v>
      </c>
      <c r="D41" s="30">
        <v>4</v>
      </c>
      <c r="E41" s="20">
        <f>D41*118.42</f>
        <v>473.68</v>
      </c>
    </row>
    <row r="42" spans="1:5" ht="31.5" x14ac:dyDescent="0.25">
      <c r="A42" s="29" t="s">
        <v>51</v>
      </c>
      <c r="B42" s="11" t="s">
        <v>53</v>
      </c>
      <c r="C42" s="3" t="s">
        <v>54</v>
      </c>
      <c r="D42" s="30">
        <v>2</v>
      </c>
      <c r="E42" s="10">
        <f>D42*118.42</f>
        <v>236.84</v>
      </c>
    </row>
    <row r="43" spans="1:5" ht="31.5" x14ac:dyDescent="0.25">
      <c r="A43" s="29" t="s">
        <v>52</v>
      </c>
      <c r="B43" s="11" t="s">
        <v>53</v>
      </c>
      <c r="C43" s="3" t="s">
        <v>54</v>
      </c>
      <c r="D43" s="30">
        <v>32</v>
      </c>
      <c r="E43" s="10">
        <f>D43*118.42</f>
        <v>3789.44</v>
      </c>
    </row>
    <row r="44" spans="1:5" x14ac:dyDescent="0.25">
      <c r="A44" s="9"/>
      <c r="B44" s="11"/>
      <c r="C44" s="3"/>
      <c r="D44" s="3"/>
      <c r="E44" s="10"/>
    </row>
    <row r="45" spans="1:5" s="17" customFormat="1" ht="14.25" x14ac:dyDescent="0.2">
      <c r="A45" s="13" t="s">
        <v>38</v>
      </c>
      <c r="B45" s="14"/>
      <c r="C45" s="15"/>
      <c r="D45" s="15"/>
      <c r="E45" s="16">
        <f>SUM(E28:E44)</f>
        <v>72478.084999999992</v>
      </c>
    </row>
    <row r="47" spans="1:5" ht="42.75" customHeight="1" x14ac:dyDescent="0.25">
      <c r="A47" s="41" t="s">
        <v>60</v>
      </c>
      <c r="B47" s="41"/>
      <c r="C47" s="41"/>
      <c r="D47" s="41"/>
      <c r="E47" s="41"/>
    </row>
    <row r="48" spans="1:5" ht="30" customHeight="1" x14ac:dyDescent="0.25">
      <c r="A48" s="41" t="s">
        <v>23</v>
      </c>
      <c r="B48" s="41"/>
      <c r="C48" s="41"/>
      <c r="D48" s="41"/>
      <c r="E48" s="41"/>
    </row>
    <row r="49" spans="1:5" x14ac:dyDescent="0.25">
      <c r="A49" s="41" t="s">
        <v>22</v>
      </c>
      <c r="B49" s="41"/>
      <c r="C49" s="41"/>
      <c r="D49" s="41"/>
      <c r="E49" s="41"/>
    </row>
    <row r="50" spans="1:5" ht="31.5" customHeight="1" x14ac:dyDescent="0.25">
      <c r="A50" s="41" t="s">
        <v>61</v>
      </c>
      <c r="B50" s="41"/>
      <c r="C50" s="41"/>
      <c r="D50" s="41"/>
      <c r="E50" s="41"/>
    </row>
    <row r="51" spans="1:5" x14ac:dyDescent="0.25">
      <c r="A51" s="41" t="s">
        <v>20</v>
      </c>
      <c r="B51" s="41"/>
      <c r="C51" s="41"/>
      <c r="D51" s="41"/>
      <c r="E51" s="41"/>
    </row>
    <row r="52" spans="1:5" x14ac:dyDescent="0.25">
      <c r="A52" s="52" t="s">
        <v>6</v>
      </c>
      <c r="B52" s="52"/>
      <c r="C52" s="52"/>
      <c r="D52" s="52"/>
      <c r="E52" s="52"/>
    </row>
    <row r="53" spans="1:5" x14ac:dyDescent="0.25">
      <c r="A53" s="41" t="s">
        <v>20</v>
      </c>
      <c r="B53" s="41"/>
      <c r="C53" s="41"/>
      <c r="D53" s="41"/>
      <c r="E53" s="41"/>
    </row>
    <row r="54" spans="1:5" x14ac:dyDescent="0.25">
      <c r="A54" s="53" t="s">
        <v>58</v>
      </c>
      <c r="B54" s="53"/>
      <c r="C54" s="53"/>
      <c r="D54" s="53"/>
      <c r="E54" s="53"/>
    </row>
    <row r="55" spans="1:5" ht="11.25" customHeight="1" x14ac:dyDescent="0.25">
      <c r="B55" s="51" t="s">
        <v>21</v>
      </c>
      <c r="C55" s="51"/>
      <c r="D55" s="51"/>
      <c r="E55" s="8" t="s">
        <v>7</v>
      </c>
    </row>
    <row r="56" spans="1:5" x14ac:dyDescent="0.25">
      <c r="A56" s="6"/>
      <c r="B56" s="6"/>
      <c r="C56" s="6"/>
      <c r="D56" s="6"/>
      <c r="E56" s="6"/>
    </row>
    <row r="57" spans="1:5" x14ac:dyDescent="0.25">
      <c r="A57" s="53" t="s">
        <v>59</v>
      </c>
      <c r="B57" s="53"/>
      <c r="C57" s="53"/>
      <c r="D57" s="53"/>
      <c r="E57" s="53"/>
    </row>
    <row r="58" spans="1:5" ht="11.25" customHeight="1" x14ac:dyDescent="0.25">
      <c r="B58" s="51" t="s">
        <v>21</v>
      </c>
      <c r="C58" s="51"/>
      <c r="D58" s="51"/>
      <c r="E58" s="8" t="s">
        <v>7</v>
      </c>
    </row>
  </sheetData>
  <mergeCells count="34">
    <mergeCell ref="B55:D55"/>
    <mergeCell ref="B58:D58"/>
    <mergeCell ref="A49:E49"/>
    <mergeCell ref="A50:E50"/>
    <mergeCell ref="A51:E51"/>
    <mergeCell ref="A52:E52"/>
    <mergeCell ref="A53:E53"/>
    <mergeCell ref="A54:E54"/>
    <mergeCell ref="A57:E57"/>
    <mergeCell ref="A24:E24"/>
    <mergeCell ref="A25:E25"/>
    <mergeCell ref="A26:E26"/>
    <mergeCell ref="A47:E47"/>
    <mergeCell ref="A48:E48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view="pageBreakPreview" topLeftCell="A44" zoomScaleNormal="100" zoomScaleSheetLayoutView="100" workbookViewId="0">
      <selection activeCell="C68" sqref="C68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4.85546875" style="2" customWidth="1"/>
    <col min="9" max="16384" width="9.140625" style="2"/>
  </cols>
  <sheetData>
    <row r="1" spans="1:5" ht="15.75" x14ac:dyDescent="0.25">
      <c r="A1" s="44" t="s">
        <v>12</v>
      </c>
      <c r="B1" s="44"/>
      <c r="C1" s="44"/>
      <c r="D1" s="44"/>
      <c r="E1" s="44"/>
    </row>
    <row r="2" spans="1:5" ht="32.25" customHeight="1" x14ac:dyDescent="0.25">
      <c r="A2" s="42" t="s">
        <v>13</v>
      </c>
      <c r="B2" s="43"/>
      <c r="C2" s="43"/>
      <c r="D2" s="43"/>
      <c r="E2" s="43"/>
    </row>
    <row r="3" spans="1:5" x14ac:dyDescent="0.25">
      <c r="A3" s="32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47" t="s">
        <v>62</v>
      </c>
      <c r="E4" s="47"/>
    </row>
    <row r="5" spans="1:5" x14ac:dyDescent="0.25">
      <c r="A5" s="32"/>
      <c r="B5" s="4"/>
      <c r="C5" s="4"/>
      <c r="D5" s="4"/>
      <c r="E5" s="4"/>
    </row>
    <row r="6" spans="1:5" x14ac:dyDescent="0.25">
      <c r="A6" s="41" t="s">
        <v>0</v>
      </c>
      <c r="B6" s="41"/>
      <c r="C6" s="41"/>
      <c r="D6" s="41"/>
      <c r="E6" s="41"/>
    </row>
    <row r="7" spans="1:5" x14ac:dyDescent="0.25">
      <c r="A7" s="45" t="s">
        <v>40</v>
      </c>
      <c r="B7" s="45"/>
      <c r="C7" s="45"/>
      <c r="D7" s="45"/>
      <c r="E7" s="45"/>
    </row>
    <row r="8" spans="1:5" x14ac:dyDescent="0.25">
      <c r="A8" s="46" t="s">
        <v>1</v>
      </c>
      <c r="B8" s="46"/>
      <c r="C8" s="46"/>
      <c r="D8" s="46"/>
      <c r="E8" s="46"/>
    </row>
    <row r="9" spans="1:5" x14ac:dyDescent="0.25">
      <c r="A9" s="40"/>
      <c r="B9" s="40"/>
      <c r="C9" s="40"/>
      <c r="D9" s="40"/>
      <c r="E9" s="40"/>
    </row>
    <row r="10" spans="1:5" x14ac:dyDescent="0.25">
      <c r="A10" s="41" t="s">
        <v>41</v>
      </c>
      <c r="B10" s="41"/>
      <c r="C10" s="41"/>
      <c r="D10" s="41"/>
      <c r="E10" s="41"/>
    </row>
    <row r="11" spans="1:5" ht="24.75" customHeight="1" x14ac:dyDescent="0.25">
      <c r="A11" s="48" t="s">
        <v>16</v>
      </c>
      <c r="B11" s="49"/>
      <c r="C11" s="49"/>
      <c r="D11" s="49"/>
      <c r="E11" s="49"/>
    </row>
    <row r="12" spans="1:5" x14ac:dyDescent="0.25">
      <c r="A12" s="40"/>
      <c r="B12" s="40"/>
      <c r="C12" s="40"/>
      <c r="D12" s="40"/>
      <c r="E12" s="40"/>
    </row>
    <row r="13" spans="1:5" x14ac:dyDescent="0.25">
      <c r="A13" s="41" t="s">
        <v>42</v>
      </c>
      <c r="B13" s="41"/>
      <c r="C13" s="41"/>
      <c r="D13" s="41"/>
      <c r="E13" s="41"/>
    </row>
    <row r="14" spans="1:5" x14ac:dyDescent="0.25">
      <c r="A14" s="46" t="s">
        <v>17</v>
      </c>
      <c r="B14" s="40"/>
      <c r="C14" s="40"/>
      <c r="D14" s="40"/>
      <c r="E14" s="40"/>
    </row>
    <row r="15" spans="1:5" x14ac:dyDescent="0.25">
      <c r="A15" s="40"/>
      <c r="B15" s="40"/>
      <c r="C15" s="40"/>
      <c r="D15" s="40"/>
      <c r="E15" s="40"/>
    </row>
    <row r="16" spans="1:5" x14ac:dyDescent="0.25">
      <c r="A16" s="41" t="s">
        <v>34</v>
      </c>
      <c r="B16" s="41"/>
      <c r="C16" s="41"/>
      <c r="D16" s="41"/>
      <c r="E16" s="41"/>
    </row>
    <row r="17" spans="1:7" ht="11.25" customHeight="1" x14ac:dyDescent="0.25">
      <c r="A17" s="46" t="s">
        <v>2</v>
      </c>
      <c r="B17" s="40"/>
      <c r="C17" s="40"/>
      <c r="D17" s="40"/>
      <c r="E17" s="40"/>
    </row>
    <row r="18" spans="1:7" ht="11.25" customHeight="1" x14ac:dyDescent="0.25">
      <c r="A18" s="33"/>
      <c r="B18" s="32"/>
      <c r="C18" s="32"/>
      <c r="D18" s="32"/>
      <c r="E18" s="32"/>
    </row>
    <row r="19" spans="1:7" x14ac:dyDescent="0.25">
      <c r="A19" s="41" t="s">
        <v>35</v>
      </c>
      <c r="B19" s="41"/>
      <c r="C19" s="41"/>
      <c r="D19" s="41"/>
      <c r="E19" s="41"/>
    </row>
    <row r="20" spans="1:7" ht="10.5" customHeight="1" x14ac:dyDescent="0.25">
      <c r="A20" s="46" t="s">
        <v>18</v>
      </c>
      <c r="B20" s="40"/>
      <c r="C20" s="40"/>
      <c r="D20" s="40"/>
      <c r="E20" s="40"/>
    </row>
    <row r="21" spans="1:7" x14ac:dyDescent="0.25">
      <c r="A21" s="40"/>
      <c r="B21" s="40"/>
      <c r="C21" s="40"/>
      <c r="D21" s="40"/>
      <c r="E21" s="40"/>
    </row>
    <row r="22" spans="1:7" ht="30.75" customHeight="1" x14ac:dyDescent="0.25">
      <c r="A22" s="41" t="s">
        <v>19</v>
      </c>
      <c r="B22" s="41"/>
      <c r="C22" s="41"/>
      <c r="D22" s="41"/>
      <c r="E22" s="41"/>
    </row>
    <row r="23" spans="1:7" x14ac:dyDescent="0.25">
      <c r="A23" s="40"/>
      <c r="B23" s="40"/>
      <c r="C23" s="40"/>
      <c r="D23" s="40"/>
      <c r="E23" s="40"/>
    </row>
    <row r="24" spans="1:7" ht="63.75" customHeight="1" x14ac:dyDescent="0.25">
      <c r="A24" s="41" t="s">
        <v>43</v>
      </c>
      <c r="B24" s="41"/>
      <c r="C24" s="41"/>
      <c r="D24" s="41"/>
      <c r="E24" s="41"/>
    </row>
    <row r="25" spans="1:7" ht="33.75" customHeight="1" x14ac:dyDescent="0.25">
      <c r="A25" s="50" t="s">
        <v>44</v>
      </c>
      <c r="B25" s="50"/>
      <c r="C25" s="50"/>
      <c r="D25" s="50"/>
      <c r="E25" s="50"/>
    </row>
    <row r="26" spans="1:7" x14ac:dyDescent="0.25">
      <c r="A26" s="50"/>
      <c r="B26" s="50"/>
      <c r="C26" s="50"/>
      <c r="D26" s="50"/>
      <c r="E26" s="50"/>
      <c r="F26" s="2">
        <v>1545.1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7138.3619999999992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10429.424999999999</v>
      </c>
    </row>
    <row r="30" spans="1:7" ht="38.25" x14ac:dyDescent="0.25">
      <c r="A30" s="9" t="s">
        <v>31</v>
      </c>
      <c r="B30" s="11" t="s">
        <v>65</v>
      </c>
      <c r="C30" s="3" t="s">
        <v>5</v>
      </c>
      <c r="D30" s="3">
        <v>2.0499999999999998</v>
      </c>
      <c r="E30" s="10">
        <f>D30*F26*G26</f>
        <v>9502.364999999998</v>
      </c>
    </row>
    <row r="31" spans="1:7" ht="38.25" x14ac:dyDescent="0.25">
      <c r="A31" s="9" t="s">
        <v>39</v>
      </c>
      <c r="B31" s="11" t="s">
        <v>65</v>
      </c>
      <c r="C31" s="3" t="s">
        <v>5</v>
      </c>
      <c r="D31" s="3">
        <v>1.55</v>
      </c>
      <c r="E31" s="10">
        <f>D31*F26*G26</f>
        <v>7184.7149999999992</v>
      </c>
    </row>
    <row r="32" spans="1:7" x14ac:dyDescent="0.25">
      <c r="A32" s="9" t="s">
        <v>55</v>
      </c>
      <c r="B32" s="31" t="s">
        <v>56</v>
      </c>
      <c r="C32" s="3" t="s">
        <v>5</v>
      </c>
      <c r="D32" s="3">
        <v>0.61</v>
      </c>
      <c r="E32" s="10">
        <f>D32*F26*G26</f>
        <v>2827.5329999999999</v>
      </c>
    </row>
    <row r="33" spans="1:5" x14ac:dyDescent="0.25">
      <c r="A33" s="9" t="s">
        <v>57</v>
      </c>
      <c r="B33" s="31" t="s">
        <v>56</v>
      </c>
      <c r="C33" s="3" t="s">
        <v>5</v>
      </c>
      <c r="D33" s="3">
        <v>0.15</v>
      </c>
      <c r="E33" s="10">
        <f>D33*F26*G26</f>
        <v>695.29499999999996</v>
      </c>
    </row>
    <row r="34" spans="1:5" ht="60" x14ac:dyDescent="0.25">
      <c r="A34" s="9" t="s">
        <v>28</v>
      </c>
      <c r="B34" s="11" t="s">
        <v>66</v>
      </c>
      <c r="C34" s="3" t="s">
        <v>5</v>
      </c>
      <c r="D34" s="3">
        <v>0.71</v>
      </c>
      <c r="E34" s="10">
        <f>D34*F26*G26</f>
        <v>3291.0630000000001</v>
      </c>
    </row>
    <row r="35" spans="1:5" ht="38.25" x14ac:dyDescent="0.25">
      <c r="A35" s="9" t="s">
        <v>27</v>
      </c>
      <c r="B35" s="11" t="s">
        <v>66</v>
      </c>
      <c r="C35" s="3" t="s">
        <v>5</v>
      </c>
      <c r="D35" s="3">
        <v>0.1</v>
      </c>
      <c r="E35" s="10">
        <f>D35*F26*G26</f>
        <v>463.53</v>
      </c>
    </row>
    <row r="36" spans="1:5" ht="60" x14ac:dyDescent="0.25">
      <c r="A36" s="9" t="s">
        <v>37</v>
      </c>
      <c r="B36" s="11" t="s">
        <v>32</v>
      </c>
      <c r="C36" s="3" t="s">
        <v>5</v>
      </c>
      <c r="D36" s="3">
        <v>0.28000000000000003</v>
      </c>
      <c r="E36" s="10">
        <v>0</v>
      </c>
    </row>
    <row r="37" spans="1:5" ht="38.25" x14ac:dyDescent="0.25">
      <c r="A37" s="9" t="s">
        <v>45</v>
      </c>
      <c r="B37" s="11" t="s">
        <v>46</v>
      </c>
      <c r="C37" s="3" t="s">
        <v>5</v>
      </c>
      <c r="D37" s="3">
        <v>0.49</v>
      </c>
      <c r="E37" s="10">
        <v>0</v>
      </c>
    </row>
    <row r="38" spans="1:5" x14ac:dyDescent="0.25">
      <c r="A38" s="9" t="s">
        <v>29</v>
      </c>
      <c r="B38" s="11" t="s">
        <v>36</v>
      </c>
      <c r="C38" s="3" t="s">
        <v>5</v>
      </c>
      <c r="D38" s="3">
        <v>2.76</v>
      </c>
      <c r="E38" s="10">
        <f>D38*F26*G26</f>
        <v>12793.428</v>
      </c>
    </row>
    <row r="39" spans="1:5" ht="15.75" thickBot="1" x14ac:dyDescent="0.3">
      <c r="A39" s="21" t="s">
        <v>63</v>
      </c>
      <c r="B39" s="22" t="s">
        <v>36</v>
      </c>
      <c r="C39" s="23" t="s">
        <v>5</v>
      </c>
      <c r="D39" s="23">
        <v>2.7</v>
      </c>
      <c r="E39" s="24">
        <f>D39*F26*G26</f>
        <v>12515.310000000001</v>
      </c>
    </row>
    <row r="40" spans="1:5" ht="15.75" thickBot="1" x14ac:dyDescent="0.3">
      <c r="A40" s="25" t="s">
        <v>47</v>
      </c>
      <c r="B40" s="26" t="s">
        <v>64</v>
      </c>
      <c r="C40" s="27" t="s">
        <v>49</v>
      </c>
      <c r="D40" s="27"/>
      <c r="E40" s="28">
        <v>0</v>
      </c>
    </row>
    <row r="41" spans="1:5" x14ac:dyDescent="0.25">
      <c r="A41" s="9"/>
      <c r="B41" s="11"/>
      <c r="C41" s="3"/>
      <c r="D41" s="3"/>
      <c r="E41" s="10"/>
    </row>
    <row r="42" spans="1:5" s="17" customFormat="1" ht="14.25" x14ac:dyDescent="0.2">
      <c r="A42" s="13" t="s">
        <v>38</v>
      </c>
      <c r="B42" s="14"/>
      <c r="C42" s="15"/>
      <c r="D42" s="15"/>
      <c r="E42" s="16">
        <f>SUM(E28:E41)</f>
        <v>66841.025999999998</v>
      </c>
    </row>
    <row r="44" spans="1:5" ht="29.25" customHeight="1" x14ac:dyDescent="0.25">
      <c r="A44" s="41" t="s">
        <v>72</v>
      </c>
      <c r="B44" s="41"/>
      <c r="C44" s="41"/>
      <c r="D44" s="41"/>
      <c r="E44" s="41"/>
    </row>
    <row r="45" spans="1:5" ht="31.5" customHeight="1" x14ac:dyDescent="0.25">
      <c r="A45" s="41" t="s">
        <v>23</v>
      </c>
      <c r="B45" s="41"/>
      <c r="C45" s="41"/>
      <c r="D45" s="41"/>
      <c r="E45" s="41"/>
    </row>
    <row r="46" spans="1:5" x14ac:dyDescent="0.25">
      <c r="A46" s="41" t="s">
        <v>22</v>
      </c>
      <c r="B46" s="41"/>
      <c r="C46" s="41"/>
      <c r="D46" s="41"/>
      <c r="E46" s="41"/>
    </row>
    <row r="47" spans="1:5" x14ac:dyDescent="0.25">
      <c r="A47" s="41" t="s">
        <v>61</v>
      </c>
      <c r="B47" s="41"/>
      <c r="C47" s="41"/>
      <c r="D47" s="41"/>
      <c r="E47" s="41"/>
    </row>
    <row r="48" spans="1:5" x14ac:dyDescent="0.25">
      <c r="A48" s="41" t="s">
        <v>20</v>
      </c>
      <c r="B48" s="41"/>
      <c r="C48" s="41"/>
      <c r="D48" s="41"/>
      <c r="E48" s="41"/>
    </row>
    <row r="49" spans="1:5" x14ac:dyDescent="0.25">
      <c r="A49" s="52" t="s">
        <v>6</v>
      </c>
      <c r="B49" s="52"/>
      <c r="C49" s="52"/>
      <c r="D49" s="52"/>
      <c r="E49" s="52"/>
    </row>
    <row r="50" spans="1:5" x14ac:dyDescent="0.25">
      <c r="A50" s="41" t="s">
        <v>20</v>
      </c>
      <c r="B50" s="41"/>
      <c r="C50" s="41"/>
      <c r="D50" s="41"/>
      <c r="E50" s="41"/>
    </row>
    <row r="51" spans="1:5" x14ac:dyDescent="0.25">
      <c r="A51" s="53" t="s">
        <v>58</v>
      </c>
      <c r="B51" s="53"/>
      <c r="C51" s="53"/>
      <c r="D51" s="53"/>
      <c r="E51" s="53"/>
    </row>
    <row r="52" spans="1:5" x14ac:dyDescent="0.25">
      <c r="B52" s="51" t="s">
        <v>21</v>
      </c>
      <c r="C52" s="51"/>
      <c r="D52" s="51"/>
      <c r="E52" s="8" t="s">
        <v>7</v>
      </c>
    </row>
    <row r="53" spans="1:5" x14ac:dyDescent="0.25">
      <c r="A53" s="33"/>
      <c r="B53" s="33"/>
      <c r="C53" s="33"/>
      <c r="D53" s="33"/>
      <c r="E53" s="33"/>
    </row>
    <row r="54" spans="1:5" x14ac:dyDescent="0.25">
      <c r="A54" s="53" t="s">
        <v>59</v>
      </c>
      <c r="B54" s="53"/>
      <c r="C54" s="53"/>
      <c r="D54" s="53"/>
      <c r="E54" s="53"/>
    </row>
    <row r="55" spans="1:5" x14ac:dyDescent="0.25">
      <c r="B55" s="51" t="s">
        <v>21</v>
      </c>
      <c r="C55" s="51"/>
      <c r="D55" s="51"/>
      <c r="E55" s="8" t="s">
        <v>7</v>
      </c>
    </row>
    <row r="58" spans="1:5" x14ac:dyDescent="0.25">
      <c r="A58" s="17" t="s">
        <v>67</v>
      </c>
    </row>
    <row r="59" spans="1:5" x14ac:dyDescent="0.25">
      <c r="A59" s="2" t="s">
        <v>68</v>
      </c>
      <c r="B59" s="38">
        <v>-32132.49</v>
      </c>
    </row>
    <row r="60" spans="1:5" ht="15.75" x14ac:dyDescent="0.25">
      <c r="A60" s="36" t="s">
        <v>69</v>
      </c>
      <c r="B60" s="39">
        <v>180174.15</v>
      </c>
    </row>
    <row r="61" spans="1:5" x14ac:dyDescent="0.25">
      <c r="A61" s="2" t="s">
        <v>70</v>
      </c>
      <c r="B61" s="39">
        <v>174803.22</v>
      </c>
    </row>
    <row r="62" spans="1:5" x14ac:dyDescent="0.25">
      <c r="A62" s="37" t="s">
        <v>71</v>
      </c>
      <c r="B62" s="38">
        <f>B59+B61-('1 кв'!E45+'2 кв'!E42)</f>
        <v>3351.6190000000352</v>
      </c>
    </row>
  </sheetData>
  <mergeCells count="34">
    <mergeCell ref="A51:E51"/>
    <mergeCell ref="B52:D52"/>
    <mergeCell ref="A54:E54"/>
    <mergeCell ref="B55:D55"/>
    <mergeCell ref="A45:E45"/>
    <mergeCell ref="A46:E46"/>
    <mergeCell ref="A47:E47"/>
    <mergeCell ref="A48:E48"/>
    <mergeCell ref="A49:E49"/>
    <mergeCell ref="A50:E50"/>
    <mergeCell ref="A44:E44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view="pageBreakPreview" topLeftCell="A36" zoomScaleNormal="100" zoomScaleSheetLayoutView="100" workbookViewId="0">
      <selection activeCell="B44" sqref="B44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4.85546875" style="2" customWidth="1"/>
    <col min="9" max="16384" width="9.140625" style="2"/>
  </cols>
  <sheetData>
    <row r="1" spans="1:5" ht="15.75" x14ac:dyDescent="0.25">
      <c r="A1" s="44" t="s">
        <v>12</v>
      </c>
      <c r="B1" s="44"/>
      <c r="C1" s="44"/>
      <c r="D1" s="44"/>
      <c r="E1" s="44"/>
    </row>
    <row r="2" spans="1:5" ht="32.25" customHeight="1" x14ac:dyDescent="0.25">
      <c r="A2" s="42" t="s">
        <v>13</v>
      </c>
      <c r="B2" s="43"/>
      <c r="C2" s="43"/>
      <c r="D2" s="43"/>
      <c r="E2" s="43"/>
    </row>
    <row r="3" spans="1:5" x14ac:dyDescent="0.25">
      <c r="A3" s="34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47" t="s">
        <v>73</v>
      </c>
      <c r="E4" s="47"/>
    </row>
    <row r="5" spans="1:5" x14ac:dyDescent="0.25">
      <c r="A5" s="34"/>
      <c r="B5" s="4"/>
      <c r="C5" s="4"/>
      <c r="D5" s="4"/>
      <c r="E5" s="4"/>
    </row>
    <row r="6" spans="1:5" x14ac:dyDescent="0.25">
      <c r="A6" s="41" t="s">
        <v>0</v>
      </c>
      <c r="B6" s="41"/>
      <c r="C6" s="41"/>
      <c r="D6" s="41"/>
      <c r="E6" s="41"/>
    </row>
    <row r="7" spans="1:5" x14ac:dyDescent="0.25">
      <c r="A7" s="45" t="s">
        <v>40</v>
      </c>
      <c r="B7" s="45"/>
      <c r="C7" s="45"/>
      <c r="D7" s="45"/>
      <c r="E7" s="45"/>
    </row>
    <row r="8" spans="1:5" x14ac:dyDescent="0.25">
      <c r="A8" s="46" t="s">
        <v>1</v>
      </c>
      <c r="B8" s="46"/>
      <c r="C8" s="46"/>
      <c r="D8" s="46"/>
      <c r="E8" s="46"/>
    </row>
    <row r="9" spans="1:5" x14ac:dyDescent="0.25">
      <c r="A9" s="40"/>
      <c r="B9" s="40"/>
      <c r="C9" s="40"/>
      <c r="D9" s="40"/>
      <c r="E9" s="40"/>
    </row>
    <row r="10" spans="1:5" x14ac:dyDescent="0.25">
      <c r="A10" s="41" t="s">
        <v>41</v>
      </c>
      <c r="B10" s="41"/>
      <c r="C10" s="41"/>
      <c r="D10" s="41"/>
      <c r="E10" s="41"/>
    </row>
    <row r="11" spans="1:5" ht="28.5" customHeight="1" x14ac:dyDescent="0.25">
      <c r="A11" s="48" t="s">
        <v>16</v>
      </c>
      <c r="B11" s="49"/>
      <c r="C11" s="49"/>
      <c r="D11" s="49"/>
      <c r="E11" s="49"/>
    </row>
    <row r="12" spans="1:5" x14ac:dyDescent="0.25">
      <c r="A12" s="40"/>
      <c r="B12" s="40"/>
      <c r="C12" s="40"/>
      <c r="D12" s="40"/>
      <c r="E12" s="40"/>
    </row>
    <row r="13" spans="1:5" ht="31.5" customHeight="1" x14ac:dyDescent="0.25">
      <c r="A13" s="41" t="s">
        <v>42</v>
      </c>
      <c r="B13" s="41"/>
      <c r="C13" s="41"/>
      <c r="D13" s="41"/>
      <c r="E13" s="41"/>
    </row>
    <row r="14" spans="1:5" x14ac:dyDescent="0.25">
      <c r="A14" s="46" t="s">
        <v>17</v>
      </c>
      <c r="B14" s="40"/>
      <c r="C14" s="40"/>
      <c r="D14" s="40"/>
      <c r="E14" s="40"/>
    </row>
    <row r="15" spans="1:5" x14ac:dyDescent="0.25">
      <c r="A15" s="40"/>
      <c r="B15" s="40"/>
      <c r="C15" s="40"/>
      <c r="D15" s="40"/>
      <c r="E15" s="40"/>
    </row>
    <row r="16" spans="1:5" x14ac:dyDescent="0.25">
      <c r="A16" s="41" t="s">
        <v>34</v>
      </c>
      <c r="B16" s="41"/>
      <c r="C16" s="41"/>
      <c r="D16" s="41"/>
      <c r="E16" s="41"/>
    </row>
    <row r="17" spans="1:7" x14ac:dyDescent="0.25">
      <c r="A17" s="46" t="s">
        <v>2</v>
      </c>
      <c r="B17" s="40"/>
      <c r="C17" s="40"/>
      <c r="D17" s="40"/>
      <c r="E17" s="40"/>
    </row>
    <row r="18" spans="1:7" x14ac:dyDescent="0.25">
      <c r="A18" s="35"/>
      <c r="B18" s="34"/>
      <c r="C18" s="34"/>
      <c r="D18" s="34"/>
      <c r="E18" s="34"/>
    </row>
    <row r="19" spans="1:7" x14ac:dyDescent="0.25">
      <c r="A19" s="41" t="s">
        <v>35</v>
      </c>
      <c r="B19" s="41"/>
      <c r="C19" s="41"/>
      <c r="D19" s="41"/>
      <c r="E19" s="41"/>
    </row>
    <row r="20" spans="1:7" x14ac:dyDescent="0.25">
      <c r="A20" s="46" t="s">
        <v>18</v>
      </c>
      <c r="B20" s="40"/>
      <c r="C20" s="40"/>
      <c r="D20" s="40"/>
      <c r="E20" s="40"/>
    </row>
    <row r="21" spans="1:7" x14ac:dyDescent="0.25">
      <c r="A21" s="40"/>
      <c r="B21" s="40"/>
      <c r="C21" s="40"/>
      <c r="D21" s="40"/>
      <c r="E21" s="40"/>
    </row>
    <row r="22" spans="1:7" ht="30" customHeight="1" x14ac:dyDescent="0.25">
      <c r="A22" s="41" t="s">
        <v>19</v>
      </c>
      <c r="B22" s="41"/>
      <c r="C22" s="41"/>
      <c r="D22" s="41"/>
      <c r="E22" s="41"/>
    </row>
    <row r="23" spans="1:7" x14ac:dyDescent="0.25">
      <c r="A23" s="40"/>
      <c r="B23" s="40"/>
      <c r="C23" s="40"/>
      <c r="D23" s="40"/>
      <c r="E23" s="40"/>
    </row>
    <row r="24" spans="1:7" ht="62.25" customHeight="1" x14ac:dyDescent="0.25">
      <c r="A24" s="41" t="s">
        <v>43</v>
      </c>
      <c r="B24" s="41"/>
      <c r="C24" s="41"/>
      <c r="D24" s="41"/>
      <c r="E24" s="41"/>
    </row>
    <row r="25" spans="1:7" ht="30" customHeight="1" x14ac:dyDescent="0.25">
      <c r="A25" s="50" t="s">
        <v>44</v>
      </c>
      <c r="B25" s="50"/>
      <c r="C25" s="50"/>
      <c r="D25" s="50"/>
      <c r="E25" s="50"/>
    </row>
    <row r="26" spans="1:7" x14ac:dyDescent="0.25">
      <c r="A26" s="50"/>
      <c r="B26" s="50"/>
      <c r="C26" s="50"/>
      <c r="D26" s="50"/>
      <c r="E26" s="50"/>
      <c r="F26" s="2">
        <v>1545.1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7138.3619999999992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2.34</v>
      </c>
      <c r="E29" s="10">
        <f>D29*F26*G26</f>
        <v>10846.601999999999</v>
      </c>
    </row>
    <row r="30" spans="1:7" ht="38.25" x14ac:dyDescent="0.25">
      <c r="A30" s="9" t="s">
        <v>31</v>
      </c>
      <c r="B30" s="11" t="s">
        <v>65</v>
      </c>
      <c r="C30" s="3" t="s">
        <v>5</v>
      </c>
      <c r="D30" s="3">
        <v>2.0499999999999998</v>
      </c>
      <c r="E30" s="10">
        <f>D30*F26*G26</f>
        <v>9502.364999999998</v>
      </c>
    </row>
    <row r="31" spans="1:7" ht="38.25" x14ac:dyDescent="0.25">
      <c r="A31" s="9" t="s">
        <v>39</v>
      </c>
      <c r="B31" s="11" t="s">
        <v>65</v>
      </c>
      <c r="C31" s="3" t="s">
        <v>5</v>
      </c>
      <c r="D31" s="3">
        <v>1.55</v>
      </c>
      <c r="E31" s="10">
        <f>D31*F26*G26</f>
        <v>7184.7149999999992</v>
      </c>
    </row>
    <row r="32" spans="1:7" x14ac:dyDescent="0.25">
      <c r="A32" s="9" t="s">
        <v>55</v>
      </c>
      <c r="B32" s="31" t="s">
        <v>56</v>
      </c>
      <c r="C32" s="3" t="s">
        <v>5</v>
      </c>
      <c r="D32" s="3">
        <v>0.61</v>
      </c>
      <c r="E32" s="10">
        <f>D32*F26*G26</f>
        <v>2827.5329999999999</v>
      </c>
    </row>
    <row r="33" spans="1:5" x14ac:dyDescent="0.25">
      <c r="A33" s="9" t="s">
        <v>57</v>
      </c>
      <c r="B33" s="31" t="s">
        <v>56</v>
      </c>
      <c r="C33" s="3" t="s">
        <v>5</v>
      </c>
      <c r="D33" s="3">
        <v>0.15</v>
      </c>
      <c r="E33" s="10">
        <f>D33*F26*G26</f>
        <v>695.29499999999996</v>
      </c>
    </row>
    <row r="34" spans="1:5" ht="60" x14ac:dyDescent="0.25">
      <c r="A34" s="9" t="s">
        <v>28</v>
      </c>
      <c r="B34" s="11" t="s">
        <v>66</v>
      </c>
      <c r="C34" s="3" t="s">
        <v>5</v>
      </c>
      <c r="D34" s="3">
        <v>0.71</v>
      </c>
      <c r="E34" s="10">
        <f>D34*F26*G26</f>
        <v>3291.0630000000001</v>
      </c>
    </row>
    <row r="35" spans="1:5" ht="38.25" x14ac:dyDescent="0.25">
      <c r="A35" s="9" t="s">
        <v>27</v>
      </c>
      <c r="B35" s="11" t="s">
        <v>66</v>
      </c>
      <c r="C35" s="3" t="s">
        <v>5</v>
      </c>
      <c r="D35" s="3">
        <v>0.1</v>
      </c>
      <c r="E35" s="10">
        <f>D35*F26*G26</f>
        <v>463.53</v>
      </c>
    </row>
    <row r="36" spans="1:5" ht="60" x14ac:dyDescent="0.25">
      <c r="A36" s="9" t="s">
        <v>37</v>
      </c>
      <c r="B36" s="11" t="s">
        <v>32</v>
      </c>
      <c r="C36" s="3" t="s">
        <v>5</v>
      </c>
      <c r="D36" s="3">
        <v>0.28000000000000003</v>
      </c>
      <c r="E36" s="10">
        <v>0</v>
      </c>
    </row>
    <row r="37" spans="1:5" ht="38.25" x14ac:dyDescent="0.25">
      <c r="A37" s="9" t="s">
        <v>45</v>
      </c>
      <c r="B37" s="11" t="s">
        <v>46</v>
      </c>
      <c r="C37" s="3" t="s">
        <v>5</v>
      </c>
      <c r="D37" s="3">
        <v>0.49</v>
      </c>
      <c r="E37" s="10">
        <v>1256.1099999999999</v>
      </c>
    </row>
    <row r="38" spans="1:5" x14ac:dyDescent="0.25">
      <c r="A38" s="9" t="s">
        <v>29</v>
      </c>
      <c r="B38" s="11" t="s">
        <v>36</v>
      </c>
      <c r="C38" s="3" t="s">
        <v>5</v>
      </c>
      <c r="D38" s="3">
        <v>2.76</v>
      </c>
      <c r="E38" s="10">
        <f>D38*F26*G26</f>
        <v>12793.428</v>
      </c>
    </row>
    <row r="39" spans="1:5" ht="15.75" thickBot="1" x14ac:dyDescent="0.3">
      <c r="A39" s="21" t="s">
        <v>63</v>
      </c>
      <c r="B39" s="22" t="s">
        <v>36</v>
      </c>
      <c r="C39" s="23" t="s">
        <v>5</v>
      </c>
      <c r="D39" s="23">
        <v>2.7</v>
      </c>
      <c r="E39" s="24">
        <f>D39*F26*G26</f>
        <v>12515.310000000001</v>
      </c>
    </row>
    <row r="40" spans="1:5" ht="15.75" thickBot="1" x14ac:dyDescent="0.3">
      <c r="A40" s="25" t="s">
        <v>47</v>
      </c>
      <c r="B40" s="26" t="s">
        <v>74</v>
      </c>
      <c r="C40" s="27" t="s">
        <v>49</v>
      </c>
      <c r="D40" s="27"/>
      <c r="E40" s="28">
        <v>20073.400000000001</v>
      </c>
    </row>
    <row r="41" spans="1:5" x14ac:dyDescent="0.25">
      <c r="A41" s="9" t="s">
        <v>77</v>
      </c>
      <c r="B41" s="11" t="s">
        <v>76</v>
      </c>
      <c r="C41" s="3" t="s">
        <v>54</v>
      </c>
      <c r="D41" s="3">
        <v>12</v>
      </c>
      <c r="E41" s="10">
        <f>D41*126.7</f>
        <v>1520.4</v>
      </c>
    </row>
    <row r="42" spans="1:5" ht="45" x14ac:dyDescent="0.25">
      <c r="A42" s="9" t="s">
        <v>78</v>
      </c>
      <c r="B42" s="11" t="s">
        <v>76</v>
      </c>
      <c r="C42" s="3" t="s">
        <v>54</v>
      </c>
      <c r="D42" s="3">
        <v>64</v>
      </c>
      <c r="E42" s="10">
        <f>D42*126.7</f>
        <v>8108.8</v>
      </c>
    </row>
    <row r="43" spans="1:5" x14ac:dyDescent="0.25">
      <c r="A43" s="9"/>
      <c r="B43" s="11"/>
      <c r="C43" s="3"/>
      <c r="D43" s="3"/>
      <c r="E43" s="10"/>
    </row>
    <row r="44" spans="1:5" s="17" customFormat="1" ht="14.25" x14ac:dyDescent="0.2">
      <c r="A44" s="13" t="s">
        <v>38</v>
      </c>
      <c r="B44" s="14"/>
      <c r="C44" s="15"/>
      <c r="D44" s="15"/>
      <c r="E44" s="16">
        <f>SUM(E28:E43)</f>
        <v>98216.912999999986</v>
      </c>
    </row>
    <row r="46" spans="1:5" ht="32.25" customHeight="1" x14ac:dyDescent="0.25">
      <c r="A46" s="41" t="s">
        <v>75</v>
      </c>
      <c r="B46" s="41"/>
      <c r="C46" s="41"/>
      <c r="D46" s="41"/>
      <c r="E46" s="41"/>
    </row>
    <row r="47" spans="1:5" ht="32.25" customHeight="1" x14ac:dyDescent="0.25">
      <c r="A47" s="41" t="s">
        <v>23</v>
      </c>
      <c r="B47" s="41"/>
      <c r="C47" s="41"/>
      <c r="D47" s="41"/>
      <c r="E47" s="41"/>
    </row>
    <row r="48" spans="1:5" x14ac:dyDescent="0.25">
      <c r="A48" s="41" t="s">
        <v>22</v>
      </c>
      <c r="B48" s="41"/>
      <c r="C48" s="41"/>
      <c r="D48" s="41"/>
      <c r="E48" s="41"/>
    </row>
    <row r="49" spans="1:5" ht="30.75" customHeight="1" x14ac:dyDescent="0.25">
      <c r="A49" s="41" t="s">
        <v>61</v>
      </c>
      <c r="B49" s="41"/>
      <c r="C49" s="41"/>
      <c r="D49" s="41"/>
      <c r="E49" s="41"/>
    </row>
    <row r="50" spans="1:5" x14ac:dyDescent="0.25">
      <c r="A50" s="41" t="s">
        <v>20</v>
      </c>
      <c r="B50" s="41"/>
      <c r="C50" s="41"/>
      <c r="D50" s="41"/>
      <c r="E50" s="41"/>
    </row>
    <row r="51" spans="1:5" x14ac:dyDescent="0.25">
      <c r="A51" s="52" t="s">
        <v>6</v>
      </c>
      <c r="B51" s="52"/>
      <c r="C51" s="52"/>
      <c r="D51" s="52"/>
      <c r="E51" s="52"/>
    </row>
    <row r="52" spans="1:5" x14ac:dyDescent="0.25">
      <c r="A52" s="41" t="s">
        <v>20</v>
      </c>
      <c r="B52" s="41"/>
      <c r="C52" s="41"/>
      <c r="D52" s="41"/>
      <c r="E52" s="41"/>
    </row>
    <row r="53" spans="1:5" x14ac:dyDescent="0.25">
      <c r="A53" s="53" t="s">
        <v>58</v>
      </c>
      <c r="B53" s="53"/>
      <c r="C53" s="53"/>
      <c r="D53" s="53"/>
      <c r="E53" s="53"/>
    </row>
    <row r="54" spans="1:5" x14ac:dyDescent="0.25">
      <c r="B54" s="51" t="s">
        <v>21</v>
      </c>
      <c r="C54" s="51"/>
      <c r="D54" s="51"/>
      <c r="E54" s="8" t="s">
        <v>7</v>
      </c>
    </row>
    <row r="55" spans="1:5" x14ac:dyDescent="0.25">
      <c r="A55" s="35"/>
      <c r="B55" s="35"/>
      <c r="C55" s="35"/>
      <c r="D55" s="35"/>
      <c r="E55" s="35"/>
    </row>
    <row r="56" spans="1:5" x14ac:dyDescent="0.25">
      <c r="A56" s="53" t="s">
        <v>59</v>
      </c>
      <c r="B56" s="53"/>
      <c r="C56" s="53"/>
      <c r="D56" s="53"/>
      <c r="E56" s="53"/>
    </row>
    <row r="57" spans="1:5" x14ac:dyDescent="0.25">
      <c r="B57" s="51" t="s">
        <v>21</v>
      </c>
      <c r="C57" s="51"/>
      <c r="D57" s="51"/>
      <c r="E57" s="8" t="s">
        <v>7</v>
      </c>
    </row>
    <row r="60" spans="1:5" x14ac:dyDescent="0.25">
      <c r="A60" s="17" t="s">
        <v>67</v>
      </c>
    </row>
    <row r="61" spans="1:5" x14ac:dyDescent="0.25">
      <c r="A61" s="2" t="s">
        <v>68</v>
      </c>
      <c r="B61" s="38">
        <v>-32132.49</v>
      </c>
    </row>
    <row r="62" spans="1:5" ht="15.75" x14ac:dyDescent="0.25">
      <c r="A62" s="36" t="s">
        <v>69</v>
      </c>
      <c r="B62" s="39">
        <v>273760.98</v>
      </c>
    </row>
    <row r="63" spans="1:5" x14ac:dyDescent="0.25">
      <c r="A63" s="2" t="s">
        <v>70</v>
      </c>
      <c r="B63" s="39">
        <v>268824.36</v>
      </c>
    </row>
    <row r="64" spans="1:5" x14ac:dyDescent="0.25">
      <c r="A64" s="37" t="s">
        <v>71</v>
      </c>
      <c r="B64" s="38">
        <f>B61+B63-('1 кв'!E45+'2 кв'!E42+E44)</f>
        <v>-844.15399999998044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6:E46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53:E53"/>
    <mergeCell ref="B54:D54"/>
    <mergeCell ref="A56:E56"/>
    <mergeCell ref="B57:D57"/>
    <mergeCell ref="A47:E47"/>
    <mergeCell ref="A48:E48"/>
    <mergeCell ref="A49:E49"/>
    <mergeCell ref="A50:E50"/>
    <mergeCell ref="A51:E51"/>
    <mergeCell ref="A52:E5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1 кв</vt:lpstr>
      <vt:lpstr>2 кв</vt:lpstr>
      <vt:lpstr>3 кв.</vt:lpstr>
      <vt:lpstr>'1 кв'!_edn1</vt:lpstr>
      <vt:lpstr>'1 кв'!_edn2</vt:lpstr>
      <vt:lpstr>'1 кв'!_edn3</vt:lpstr>
      <vt:lpstr>'1 кв'!_edn4</vt:lpstr>
      <vt:lpstr>'1 кв'!_ednref2</vt:lpstr>
      <vt:lpstr>'1 кв'!_ednref3</vt:lpstr>
      <vt:lpstr>'1 кв'!_ednref4</vt:lpstr>
      <vt:lpstr>'1 кв'!Область_печати</vt:lpstr>
      <vt:lpstr>'2 кв'!Область_печати</vt:lpstr>
      <vt:lpstr>'3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2016-11-01T08:24:35Z</dcterms:modified>
</cp:coreProperties>
</file>