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3"/>
  </bookViews>
  <sheets>
    <sheet name="1 кв." sheetId="1" r:id="rId1"/>
    <sheet name="2 кв." sheetId="2" r:id="rId2"/>
    <sheet name="3 кв." sheetId="3" r:id="rId3"/>
    <sheet name="4 кв" sheetId="4" r:id="rId4"/>
    <sheet name="отчет" sheetId="5" r:id="rId5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кв.'!$A$1:$E$59</definedName>
    <definedName name="_xlnm.Print_Area" localSheetId="2">'3 кв.'!$A$1:$E$59</definedName>
    <definedName name="_xlnm.Print_Area" localSheetId="3">'4 кв'!$A$1:$E$58</definedName>
  </definedNames>
  <calcPr calcId="145621"/>
</workbook>
</file>

<file path=xl/calcChain.xml><?xml version="1.0" encoding="utf-8"?>
<calcChain xmlns="http://schemas.openxmlformats.org/spreadsheetml/2006/main">
  <c r="C11" i="5" l="1"/>
  <c r="C14" i="5" l="1"/>
  <c r="C15" i="5"/>
  <c r="C16" i="5"/>
  <c r="C17" i="5"/>
  <c r="C18" i="5"/>
  <c r="C19" i="5"/>
  <c r="C13" i="5"/>
  <c r="C12" i="5"/>
  <c r="C8" i="5"/>
  <c r="C7" i="5"/>
  <c r="C6" i="5"/>
  <c r="E34" i="4"/>
  <c r="E33" i="4"/>
  <c r="E31" i="4"/>
  <c r="E30" i="4"/>
  <c r="E29" i="4"/>
  <c r="E28" i="4"/>
  <c r="E37" i="4" s="1"/>
  <c r="B58" i="4" s="1"/>
  <c r="C25" i="5"/>
  <c r="C9" i="5"/>
  <c r="C20" i="5" l="1"/>
  <c r="C21" i="5" s="1"/>
  <c r="E38" i="3"/>
  <c r="B59" i="3" l="1"/>
  <c r="E36" i="3"/>
  <c r="E34" i="3" l="1"/>
  <c r="E33" i="3"/>
  <c r="E31" i="3"/>
  <c r="E30" i="3"/>
  <c r="E29" i="3"/>
  <c r="E28" i="3"/>
  <c r="B58" i="2" l="1"/>
  <c r="E34" i="2" l="1"/>
  <c r="E33" i="2"/>
  <c r="E31" i="2"/>
  <c r="E30" i="2"/>
  <c r="E29" i="2"/>
  <c r="E28" i="2"/>
  <c r="E37" i="2" l="1"/>
  <c r="E34" i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<sst xmlns="http://schemas.openxmlformats.org/spreadsheetml/2006/main" count="289" uniqueCount="85">
  <si>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</si>
  <si>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</si>
  <si>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</si>
  <si>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</si>
  <si>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</si>
  <si>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</si>
  <si>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</si>
  <si>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</si>
  <si>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</si>
  <si>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</si>
  <si>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</si>
  <si>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</si>
  <si>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</si>
  <si>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</si>
  <si>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</si>
  <si>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</si>
  <si>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</si>
  <si>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</si>
  <si>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</si>
  <si>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</si>
  <si>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</si>
  <si>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</si>
  <si>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</si>
  <si>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</si>
  <si>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</si>
  <si>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</si>
  <si>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</si>
  <si>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</si>
  <si>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</si>
  <si>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</si>
  <si>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</si>
  <si>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</si>
  <si>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</si>
  <si>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</si>
  <si>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</si>
  <si>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</si>
  <si>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</si>
  <si>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Молодогвардейцев, д. 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</si>
  <si>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Дониной Валентины Анатольевны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</si>
  <si>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№120 от 26.09.2012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</si>
  <si>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№91  от   01.10.2012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</si>
  <si>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Молодогвардейцев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</si>
  <si>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</si>
  <si>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 в лице председателя совета дома Дониной В.А.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</si>
  <si>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</si>
  <si>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</si>
  <si>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</si>
  <si>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</si>
  <si>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</si>
  <si>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сто три (прописью) рубля 51 копейка.</t>
    </r>
  </si>
  <si>
    <t>"30" 06  2016 г.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</si>
  <si>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</si>
  <si>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</si>
  <si>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</si>
  <si>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</si>
  <si>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</si>
  <si>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</si>
  <si>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</si>
  <si>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девятьсот пятьдесят два (прописью) рубля 03 копейки.</t>
    </r>
  </si>
  <si>
    <t>3 квартал</t>
  </si>
  <si>
    <t>"30" 09  2016 г.</t>
  </si>
  <si>
    <t>Частичная замена стояка ХВС (кв.2,3)</t>
  </si>
  <si>
    <t>июль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</si>
  <si>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</si>
  <si>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девять тысяч пятьсот сорок  (прописью) рублей 01 копейка.</t>
    </r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</si>
  <si>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</si>
  <si>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</si>
  <si>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</si>
  <si>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</si>
  <si>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</si>
  <si>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</si>
  <si>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</si>
  <si>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</si>
  <si>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</si>
  <si>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</si>
  <si>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</si>
  <si>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</si>
  <si>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</si>
  <si>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</si>
  <si>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</si>
  <si>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</si>
  <si>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Молодогвардейцев,7</t>
  </si>
  <si>
    <t>"31" 12  2016 г.</t>
  </si>
  <si>
    <t>4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</si>
  <si>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восемь тысяч семьсот двенадцать рублей 61 копейка.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</si>
</sst>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43" fontId="4" fillId="0" borderId="8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/>
    <xf numFmtId="4" fontId="13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5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5" fillId="0" borderId="9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3" zoomScaleNormal="100" zoomScaleSheetLayoutView="100" workbookViewId="0">
      <selection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3" t="s">
        <v>12</v>
      </c>
      <c r="B1" s="73"/>
      <c r="C1" s="73"/>
      <c r="D1" s="73"/>
      <c r="E1" s="73"/>
    </row>
    <row r="2" spans="1:5" ht="32.25" customHeight="1" x14ac:dyDescent="0.25">
      <c r="A2" s="71" t="s">
        <v>13</v>
      </c>
      <c r="B2" s="72"/>
      <c r="C2" s="72"/>
      <c r="D2" s="72"/>
      <c r="E2" s="72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76" t="s">
        <v>15</v>
      </c>
      <c r="E4" s="76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4" t="s">
        <v>37</v>
      </c>
      <c r="B7" s="74"/>
      <c r="C7" s="74"/>
      <c r="D7" s="74"/>
      <c r="E7" s="74"/>
    </row>
    <row r="8" spans="1:5" x14ac:dyDescent="0.25">
      <c r="A8" s="75" t="s">
        <v>1</v>
      </c>
      <c r="B8" s="75"/>
      <c r="C8" s="75"/>
      <c r="D8" s="75"/>
      <c r="E8" s="75"/>
    </row>
    <row r="9" spans="1:5" ht="7.5" customHeight="1" x14ac:dyDescent="0.25">
      <c r="A9" s="69"/>
      <c r="B9" s="69"/>
      <c r="C9" s="69"/>
      <c r="D9" s="69"/>
      <c r="E9" s="69"/>
    </row>
    <row r="10" spans="1:5" x14ac:dyDescent="0.25">
      <c r="A10" s="70" t="s">
        <v>38</v>
      </c>
      <c r="B10" s="70"/>
      <c r="C10" s="70"/>
      <c r="D10" s="70"/>
      <c r="E10" s="70"/>
    </row>
    <row r="11" spans="1:5" ht="22.5" customHeight="1" x14ac:dyDescent="0.25">
      <c r="A11" s="77" t="s">
        <v>16</v>
      </c>
      <c r="B11" s="78"/>
      <c r="C11" s="78"/>
      <c r="D11" s="78"/>
      <c r="E11" s="78"/>
    </row>
    <row r="12" spans="1:5" ht="9" customHeight="1" x14ac:dyDescent="0.25">
      <c r="A12" s="69"/>
      <c r="B12" s="69"/>
      <c r="C12" s="69"/>
      <c r="D12" s="69"/>
      <c r="E12" s="69"/>
    </row>
    <row r="13" spans="1:5" ht="30.75" customHeight="1" x14ac:dyDescent="0.25">
      <c r="A13" s="70" t="s">
        <v>39</v>
      </c>
      <c r="B13" s="70"/>
      <c r="C13" s="70"/>
      <c r="D13" s="70"/>
      <c r="E13" s="70"/>
    </row>
    <row r="14" spans="1:5" x14ac:dyDescent="0.25">
      <c r="A14" s="75" t="s">
        <v>17</v>
      </c>
      <c r="B14" s="69"/>
      <c r="C14" s="69"/>
      <c r="D14" s="69"/>
      <c r="E14" s="69"/>
    </row>
    <row r="15" spans="1:5" x14ac:dyDescent="0.25">
      <c r="A15" s="69"/>
      <c r="B15" s="69"/>
      <c r="C15" s="69"/>
      <c r="D15" s="69"/>
      <c r="E15" s="69"/>
    </row>
    <row r="16" spans="1:5" x14ac:dyDescent="0.25">
      <c r="A16" s="70" t="s">
        <v>32</v>
      </c>
      <c r="B16" s="70"/>
      <c r="C16" s="70"/>
      <c r="D16" s="70"/>
      <c r="E16" s="70"/>
    </row>
    <row r="17" spans="1:7" ht="11.25" customHeight="1" x14ac:dyDescent="0.25">
      <c r="A17" s="75" t="s">
        <v>2</v>
      </c>
      <c r="B17" s="69"/>
      <c r="C17" s="69"/>
      <c r="D17" s="69"/>
      <c r="E17" s="69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70" t="s">
        <v>33</v>
      </c>
      <c r="B19" s="70"/>
      <c r="C19" s="70"/>
      <c r="D19" s="70"/>
      <c r="E19" s="70"/>
    </row>
    <row r="20" spans="1:7" ht="10.5" customHeight="1" x14ac:dyDescent="0.25">
      <c r="A20" s="75" t="s">
        <v>18</v>
      </c>
      <c r="B20" s="69"/>
      <c r="C20" s="69"/>
      <c r="D20" s="69"/>
      <c r="E20" s="69"/>
    </row>
    <row r="21" spans="1:7" x14ac:dyDescent="0.25">
      <c r="A21" s="69"/>
      <c r="B21" s="69"/>
      <c r="C21" s="69"/>
      <c r="D21" s="69"/>
      <c r="E21" s="69"/>
    </row>
    <row r="22" spans="1:7" ht="30.75" customHeight="1" x14ac:dyDescent="0.25">
      <c r="A22" s="70" t="s">
        <v>19</v>
      </c>
      <c r="B22" s="70"/>
      <c r="C22" s="70"/>
      <c r="D22" s="70"/>
      <c r="E22" s="70"/>
    </row>
    <row r="23" spans="1:7" x14ac:dyDescent="0.25">
      <c r="A23" s="69"/>
      <c r="B23" s="69"/>
      <c r="C23" s="69"/>
      <c r="D23" s="69"/>
      <c r="E23" s="69"/>
    </row>
    <row r="24" spans="1:7" ht="63.75" customHeight="1" x14ac:dyDescent="0.25">
      <c r="A24" s="70" t="s">
        <v>40</v>
      </c>
      <c r="B24" s="70"/>
      <c r="C24" s="70"/>
      <c r="D24" s="70"/>
      <c r="E24" s="70"/>
    </row>
    <row r="25" spans="1:7" ht="33.75" customHeight="1" x14ac:dyDescent="0.25">
      <c r="A25" s="79" t="s">
        <v>41</v>
      </c>
      <c r="B25" s="79"/>
      <c r="C25" s="79"/>
      <c r="D25" s="79"/>
      <c r="E25" s="79"/>
    </row>
    <row r="26" spans="1:7" x14ac:dyDescent="0.25">
      <c r="A26" s="79"/>
      <c r="B26" s="79"/>
      <c r="C26" s="79"/>
      <c r="D26" s="79"/>
      <c r="E26" s="79"/>
      <c r="F26" s="2">
        <v>250.3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1456.7460000000001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1689.5250000000001</v>
      </c>
    </row>
    <row r="30" spans="1:7" ht="60" x14ac:dyDescent="0.25">
      <c r="A30" s="10" t="s">
        <v>28</v>
      </c>
      <c r="B30" s="12" t="s">
        <v>30</v>
      </c>
      <c r="C30" s="3" t="s">
        <v>5</v>
      </c>
      <c r="D30" s="3">
        <v>1.2</v>
      </c>
      <c r="E30" s="11">
        <f>D30*F26*G26</f>
        <v>901.08</v>
      </c>
    </row>
    <row r="31" spans="1:7" ht="51" x14ac:dyDescent="0.25">
      <c r="A31" s="10" t="s">
        <v>27</v>
      </c>
      <c r="B31" s="12" t="s">
        <v>30</v>
      </c>
      <c r="C31" s="3" t="s">
        <v>5</v>
      </c>
      <c r="D31" s="3">
        <v>0.14000000000000001</v>
      </c>
      <c r="E31" s="11">
        <f>D31*F26*G26</f>
        <v>105.126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0.83</v>
      </c>
      <c r="E32" s="29">
        <v>0</v>
      </c>
    </row>
    <row r="33" spans="1:5" x14ac:dyDescent="0.25">
      <c r="A33" s="10" t="s">
        <v>29</v>
      </c>
      <c r="B33" s="12" t="s">
        <v>34</v>
      </c>
      <c r="C33" s="3" t="s">
        <v>5</v>
      </c>
      <c r="D33" s="3">
        <v>1.23</v>
      </c>
      <c r="E33" s="11">
        <f>D33*F26*G26</f>
        <v>923.60700000000008</v>
      </c>
    </row>
    <row r="34" spans="1:5" ht="15.75" thickBot="1" x14ac:dyDescent="0.3">
      <c r="A34" s="28" t="s">
        <v>48</v>
      </c>
      <c r="B34" s="23" t="s">
        <v>34</v>
      </c>
      <c r="C34" s="24" t="s">
        <v>5</v>
      </c>
      <c r="D34" s="24">
        <v>2.7</v>
      </c>
      <c r="E34" s="25">
        <f>D34*F26*G26</f>
        <v>2027.4300000000003</v>
      </c>
    </row>
    <row r="35" spans="1:5" ht="15.75" thickBot="1" x14ac:dyDescent="0.3">
      <c r="A35" s="30" t="s">
        <v>44</v>
      </c>
      <c r="B35" s="31" t="s">
        <v>45</v>
      </c>
      <c r="C35" s="32" t="s">
        <v>46</v>
      </c>
      <c r="D35" s="32"/>
      <c r="E35" s="33">
        <v>0</v>
      </c>
    </row>
    <row r="36" spans="1:5" x14ac:dyDescent="0.25">
      <c r="A36" s="19"/>
      <c r="B36" s="20"/>
      <c r="C36" s="21"/>
      <c r="D36" s="21"/>
      <c r="E36" s="22"/>
    </row>
    <row r="37" spans="1:5" s="18" customFormat="1" ht="14.25" x14ac:dyDescent="0.2">
      <c r="A37" s="14" t="s">
        <v>36</v>
      </c>
      <c r="B37" s="15"/>
      <c r="C37" s="16"/>
      <c r="D37" s="16"/>
      <c r="E37" s="17">
        <f>SUM(E28:E36)</f>
        <v>7103.5140000000001</v>
      </c>
    </row>
    <row r="39" spans="1:5" ht="42.75" customHeight="1" x14ac:dyDescent="0.25">
      <c r="A39" s="70" t="s">
        <v>49</v>
      </c>
      <c r="B39" s="70"/>
      <c r="C39" s="70"/>
      <c r="D39" s="70"/>
      <c r="E39" s="70"/>
    </row>
    <row r="40" spans="1:5" ht="30" customHeight="1" x14ac:dyDescent="0.25">
      <c r="A40" s="70" t="s">
        <v>23</v>
      </c>
      <c r="B40" s="70"/>
      <c r="C40" s="70"/>
      <c r="D40" s="70"/>
      <c r="E40" s="70"/>
    </row>
    <row r="41" spans="1:5" x14ac:dyDescent="0.25">
      <c r="A41" s="70" t="s">
        <v>22</v>
      </c>
      <c r="B41" s="70"/>
      <c r="C41" s="70"/>
      <c r="D41" s="70"/>
      <c r="E41" s="70"/>
    </row>
    <row r="42" spans="1:5" ht="31.5" customHeight="1" x14ac:dyDescent="0.25">
      <c r="A42" s="70" t="s">
        <v>47</v>
      </c>
      <c r="B42" s="70"/>
      <c r="C42" s="70"/>
      <c r="D42" s="70"/>
      <c r="E42" s="70"/>
    </row>
    <row r="43" spans="1:5" x14ac:dyDescent="0.25">
      <c r="A43" s="70" t="s">
        <v>20</v>
      </c>
      <c r="B43" s="70"/>
      <c r="C43" s="70"/>
      <c r="D43" s="70"/>
      <c r="E43" s="70"/>
    </row>
    <row r="44" spans="1:5" x14ac:dyDescent="0.25">
      <c r="A44" s="81" t="s">
        <v>6</v>
      </c>
      <c r="B44" s="81"/>
      <c r="C44" s="81"/>
      <c r="D44" s="81"/>
      <c r="E44" s="81"/>
    </row>
    <row r="45" spans="1:5" x14ac:dyDescent="0.25">
      <c r="A45" s="70" t="s">
        <v>20</v>
      </c>
      <c r="B45" s="70"/>
      <c r="C45" s="70"/>
      <c r="D45" s="70"/>
      <c r="E45" s="70"/>
    </row>
    <row r="46" spans="1:5" ht="15" customHeight="1" x14ac:dyDescent="0.25">
      <c r="A46" s="82" t="s">
        <v>42</v>
      </c>
      <c r="B46" s="82"/>
      <c r="C46" s="82"/>
      <c r="D46" s="82"/>
      <c r="E46" s="8"/>
    </row>
    <row r="47" spans="1:5" ht="11.25" customHeight="1" x14ac:dyDescent="0.25">
      <c r="B47" s="80" t="s">
        <v>21</v>
      </c>
      <c r="C47" s="80"/>
      <c r="D47" s="80"/>
      <c r="E47" s="9" t="s">
        <v>7</v>
      </c>
    </row>
    <row r="48" spans="1:5" x14ac:dyDescent="0.25">
      <c r="A48" s="6"/>
      <c r="B48" s="6"/>
      <c r="C48" s="6"/>
      <c r="D48" s="6"/>
      <c r="E48" s="6"/>
    </row>
    <row r="49" spans="1:5" ht="15" customHeight="1" x14ac:dyDescent="0.25">
      <c r="A49" s="82" t="s">
        <v>43</v>
      </c>
      <c r="B49" s="82"/>
      <c r="C49" s="82"/>
      <c r="D49" s="82"/>
      <c r="E49" s="8"/>
    </row>
    <row r="50" spans="1:5" ht="11.25" customHeight="1" x14ac:dyDescent="0.25">
      <c r="B50" s="80" t="s">
        <v>21</v>
      </c>
      <c r="C50" s="80"/>
      <c r="D50" s="80"/>
      <c r="E50" s="9" t="s">
        <v>7</v>
      </c>
    </row>
  </sheetData>
  <mergeCells count="34">
    <mergeCell ref="B47:D47"/>
    <mergeCell ref="B50:D50"/>
    <mergeCell ref="A41:E41"/>
    <mergeCell ref="A42:E42"/>
    <mergeCell ref="A43:E43"/>
    <mergeCell ref="A44:E44"/>
    <mergeCell ref="A45:E45"/>
    <mergeCell ref="A46:D46"/>
    <mergeCell ref="A49:D49"/>
    <mergeCell ref="A24:E24"/>
    <mergeCell ref="A25:E25"/>
    <mergeCell ref="A26:E26"/>
    <mergeCell ref="A39:E39"/>
    <mergeCell ref="A40:E40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28" zoomScaleNormal="100" zoomScaleSheetLayoutView="100" workbookViewId="0">
      <selection activeCell="D64" sqref="D64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5703125" style="2" customWidth="1"/>
    <col min="9" max="16384" width="9.140625" style="2"/>
  </cols>
  <sheetData>
    <row r="1" spans="1:5" ht="15.75" x14ac:dyDescent="0.25">
      <c r="A1" s="73" t="s">
        <v>12</v>
      </c>
      <c r="B1" s="73"/>
      <c r="C1" s="73"/>
      <c r="D1" s="73"/>
      <c r="E1" s="73"/>
    </row>
    <row r="2" spans="1:5" ht="30.75" customHeight="1" x14ac:dyDescent="0.25">
      <c r="A2" s="71" t="s">
        <v>13</v>
      </c>
      <c r="B2" s="72"/>
      <c r="C2" s="72"/>
      <c r="D2" s="72"/>
      <c r="E2" s="72"/>
    </row>
    <row r="3" spans="1:5" x14ac:dyDescent="0.25">
      <c r="A3" s="2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6" t="s">
        <v>50</v>
      </c>
      <c r="E4" s="76"/>
    </row>
    <row r="5" spans="1:5" x14ac:dyDescent="0.25">
      <c r="A5" s="26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4" t="s">
        <v>37</v>
      </c>
      <c r="B7" s="74"/>
      <c r="C7" s="74"/>
      <c r="D7" s="74"/>
      <c r="E7" s="74"/>
    </row>
    <row r="8" spans="1:5" x14ac:dyDescent="0.25">
      <c r="A8" s="75" t="s">
        <v>1</v>
      </c>
      <c r="B8" s="75"/>
      <c r="C8" s="75"/>
      <c r="D8" s="75"/>
      <c r="E8" s="75"/>
    </row>
    <row r="9" spans="1:5" x14ac:dyDescent="0.25">
      <c r="A9" s="69"/>
      <c r="B9" s="69"/>
      <c r="C9" s="69"/>
      <c r="D9" s="69"/>
      <c r="E9" s="69"/>
    </row>
    <row r="10" spans="1:5" x14ac:dyDescent="0.25">
      <c r="A10" s="70" t="s">
        <v>38</v>
      </c>
      <c r="B10" s="70"/>
      <c r="C10" s="70"/>
      <c r="D10" s="70"/>
      <c r="E10" s="70"/>
    </row>
    <row r="11" spans="1:5" ht="26.25" customHeight="1" x14ac:dyDescent="0.25">
      <c r="A11" s="77" t="s">
        <v>16</v>
      </c>
      <c r="B11" s="78"/>
      <c r="C11" s="78"/>
      <c r="D11" s="78"/>
      <c r="E11" s="78"/>
    </row>
    <row r="12" spans="1:5" x14ac:dyDescent="0.25">
      <c r="A12" s="69"/>
      <c r="B12" s="69"/>
      <c r="C12" s="69"/>
      <c r="D12" s="69"/>
      <c r="E12" s="69"/>
    </row>
    <row r="13" spans="1:5" x14ac:dyDescent="0.25">
      <c r="A13" s="70" t="s">
        <v>39</v>
      </c>
      <c r="B13" s="70"/>
      <c r="C13" s="70"/>
      <c r="D13" s="70"/>
      <c r="E13" s="70"/>
    </row>
    <row r="14" spans="1:5" x14ac:dyDescent="0.25">
      <c r="A14" s="75" t="s">
        <v>17</v>
      </c>
      <c r="B14" s="69"/>
      <c r="C14" s="69"/>
      <c r="D14" s="69"/>
      <c r="E14" s="69"/>
    </row>
    <row r="15" spans="1:5" x14ac:dyDescent="0.25">
      <c r="A15" s="69"/>
      <c r="B15" s="69"/>
      <c r="C15" s="69"/>
      <c r="D15" s="69"/>
      <c r="E15" s="69"/>
    </row>
    <row r="16" spans="1:5" x14ac:dyDescent="0.25">
      <c r="A16" s="70" t="s">
        <v>32</v>
      </c>
      <c r="B16" s="70"/>
      <c r="C16" s="70"/>
      <c r="D16" s="70"/>
      <c r="E16" s="70"/>
    </row>
    <row r="17" spans="1:7" ht="11.25" customHeight="1" x14ac:dyDescent="0.25">
      <c r="A17" s="75" t="s">
        <v>2</v>
      </c>
      <c r="B17" s="69"/>
      <c r="C17" s="69"/>
      <c r="D17" s="69"/>
      <c r="E17" s="69"/>
    </row>
    <row r="18" spans="1:7" ht="11.25" customHeight="1" x14ac:dyDescent="0.25">
      <c r="A18" s="27"/>
      <c r="B18" s="26"/>
      <c r="C18" s="26"/>
      <c r="D18" s="26"/>
      <c r="E18" s="26"/>
    </row>
    <row r="19" spans="1:7" x14ac:dyDescent="0.25">
      <c r="A19" s="70" t="s">
        <v>33</v>
      </c>
      <c r="B19" s="70"/>
      <c r="C19" s="70"/>
      <c r="D19" s="70"/>
      <c r="E19" s="70"/>
    </row>
    <row r="20" spans="1:7" ht="10.5" customHeight="1" x14ac:dyDescent="0.25">
      <c r="A20" s="75" t="s">
        <v>18</v>
      </c>
      <c r="B20" s="69"/>
      <c r="C20" s="69"/>
      <c r="D20" s="69"/>
      <c r="E20" s="69"/>
    </row>
    <row r="21" spans="1:7" x14ac:dyDescent="0.25">
      <c r="A21" s="69"/>
      <c r="B21" s="69"/>
      <c r="C21" s="69"/>
      <c r="D21" s="69"/>
      <c r="E21" s="69"/>
    </row>
    <row r="22" spans="1:7" ht="30.75" customHeight="1" x14ac:dyDescent="0.25">
      <c r="A22" s="70" t="s">
        <v>19</v>
      </c>
      <c r="B22" s="70"/>
      <c r="C22" s="70"/>
      <c r="D22" s="70"/>
      <c r="E22" s="70"/>
    </row>
    <row r="23" spans="1:7" x14ac:dyDescent="0.25">
      <c r="A23" s="69"/>
      <c r="B23" s="69"/>
      <c r="C23" s="69"/>
      <c r="D23" s="69"/>
      <c r="E23" s="69"/>
    </row>
    <row r="24" spans="1:7" ht="63.75" customHeight="1" x14ac:dyDescent="0.25">
      <c r="A24" s="70" t="s">
        <v>40</v>
      </c>
      <c r="B24" s="70"/>
      <c r="C24" s="70"/>
      <c r="D24" s="70"/>
      <c r="E24" s="70"/>
    </row>
    <row r="25" spans="1:7" ht="33.75" customHeight="1" x14ac:dyDescent="0.25">
      <c r="A25" s="79" t="s">
        <v>41</v>
      </c>
      <c r="B25" s="79"/>
      <c r="C25" s="79"/>
      <c r="D25" s="79"/>
      <c r="E25" s="79"/>
    </row>
    <row r="26" spans="1:7" x14ac:dyDescent="0.25">
      <c r="A26" s="79"/>
      <c r="B26" s="79"/>
      <c r="C26" s="79"/>
      <c r="D26" s="79"/>
      <c r="E26" s="79"/>
      <c r="F26" s="2">
        <v>250.3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1156.3860000000002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1689.5250000000001</v>
      </c>
    </row>
    <row r="30" spans="1:7" ht="60" x14ac:dyDescent="0.25">
      <c r="A30" s="10" t="s">
        <v>28</v>
      </c>
      <c r="B30" s="12" t="s">
        <v>51</v>
      </c>
      <c r="C30" s="3" t="s">
        <v>5</v>
      </c>
      <c r="D30" s="3">
        <v>1.2</v>
      </c>
      <c r="E30" s="11">
        <f>D30*F26*G26</f>
        <v>901.08</v>
      </c>
    </row>
    <row r="31" spans="1:7" ht="38.25" x14ac:dyDescent="0.25">
      <c r="A31" s="10" t="s">
        <v>27</v>
      </c>
      <c r="B31" s="12" t="s">
        <v>51</v>
      </c>
      <c r="C31" s="3" t="s">
        <v>5</v>
      </c>
      <c r="D31" s="3">
        <v>0.14000000000000001</v>
      </c>
      <c r="E31" s="11">
        <f>D31*F26*G26</f>
        <v>105.126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0.83</v>
      </c>
      <c r="E32" s="29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2072.4839999999999</v>
      </c>
    </row>
    <row r="34" spans="1:8" ht="15.75" thickBot="1" x14ac:dyDescent="0.3">
      <c r="A34" s="28" t="s">
        <v>48</v>
      </c>
      <c r="B34" s="23" t="s">
        <v>34</v>
      </c>
      <c r="C34" s="24" t="s">
        <v>5</v>
      </c>
      <c r="D34" s="24">
        <v>2.7</v>
      </c>
      <c r="E34" s="25">
        <f>D34*F26*G26</f>
        <v>2027.4300000000003</v>
      </c>
    </row>
    <row r="35" spans="1:8" ht="15.75" thickBot="1" x14ac:dyDescent="0.3">
      <c r="A35" s="30" t="s">
        <v>44</v>
      </c>
      <c r="B35" s="31" t="s">
        <v>57</v>
      </c>
      <c r="C35" s="32" t="s">
        <v>46</v>
      </c>
      <c r="D35" s="32"/>
      <c r="E35" s="33">
        <v>0</v>
      </c>
    </row>
    <row r="36" spans="1:8" x14ac:dyDescent="0.25">
      <c r="A36" s="19"/>
      <c r="B36" s="20"/>
      <c r="C36" s="21"/>
      <c r="D36" s="21"/>
      <c r="E36" s="22"/>
    </row>
    <row r="37" spans="1:8" s="18" customFormat="1" ht="14.25" x14ac:dyDescent="0.2">
      <c r="A37" s="14" t="s">
        <v>36</v>
      </c>
      <c r="B37" s="15"/>
      <c r="C37" s="16"/>
      <c r="D37" s="16"/>
      <c r="E37" s="17">
        <f>SUM(E28:E36)</f>
        <v>7952.0310000000009</v>
      </c>
    </row>
    <row r="39" spans="1:8" ht="31.5" customHeight="1" x14ac:dyDescent="0.25">
      <c r="A39" s="70" t="s">
        <v>58</v>
      </c>
      <c r="B39" s="70"/>
      <c r="C39" s="70"/>
      <c r="D39" s="70"/>
      <c r="E39" s="70"/>
    </row>
    <row r="40" spans="1:8" ht="29.25" customHeight="1" x14ac:dyDescent="0.25">
      <c r="A40" s="70" t="s">
        <v>23</v>
      </c>
      <c r="B40" s="70"/>
      <c r="C40" s="70"/>
      <c r="D40" s="70"/>
      <c r="E40" s="70"/>
    </row>
    <row r="41" spans="1:8" x14ac:dyDescent="0.25">
      <c r="A41" s="70" t="s">
        <v>22</v>
      </c>
      <c r="B41" s="70"/>
      <c r="C41" s="70"/>
      <c r="D41" s="70"/>
      <c r="E41" s="70"/>
      <c r="F41" s="18"/>
      <c r="G41" s="18"/>
      <c r="H41" s="34"/>
    </row>
    <row r="42" spans="1:8" x14ac:dyDescent="0.25">
      <c r="A42" s="70" t="s">
        <v>47</v>
      </c>
      <c r="B42" s="70"/>
      <c r="C42" s="70"/>
      <c r="D42" s="70"/>
      <c r="E42" s="70"/>
    </row>
    <row r="43" spans="1:8" x14ac:dyDescent="0.25">
      <c r="A43" s="70" t="s">
        <v>20</v>
      </c>
      <c r="B43" s="70"/>
      <c r="C43" s="70"/>
      <c r="D43" s="70"/>
      <c r="E43" s="70"/>
    </row>
    <row r="44" spans="1:8" x14ac:dyDescent="0.25">
      <c r="A44" s="81" t="s">
        <v>6</v>
      </c>
      <c r="B44" s="81"/>
      <c r="C44" s="81"/>
      <c r="D44" s="81"/>
      <c r="E44" s="81"/>
    </row>
    <row r="45" spans="1:8" x14ac:dyDescent="0.25">
      <c r="A45" s="70" t="s">
        <v>20</v>
      </c>
      <c r="B45" s="70"/>
      <c r="C45" s="70"/>
      <c r="D45" s="70"/>
      <c r="E45" s="70"/>
    </row>
    <row r="46" spans="1:8" x14ac:dyDescent="0.25">
      <c r="A46" s="82" t="s">
        <v>42</v>
      </c>
      <c r="B46" s="82"/>
      <c r="C46" s="82"/>
      <c r="D46" s="82"/>
      <c r="E46" s="8"/>
    </row>
    <row r="47" spans="1:8" x14ac:dyDescent="0.25">
      <c r="B47" s="80" t="s">
        <v>21</v>
      </c>
      <c r="C47" s="80"/>
      <c r="D47" s="80"/>
      <c r="E47" s="9" t="s">
        <v>7</v>
      </c>
    </row>
    <row r="48" spans="1:8" x14ac:dyDescent="0.25">
      <c r="A48" s="27"/>
      <c r="B48" s="27"/>
      <c r="C48" s="27"/>
      <c r="D48" s="27"/>
      <c r="E48" s="27"/>
    </row>
    <row r="49" spans="1:5" x14ac:dyDescent="0.25">
      <c r="A49" s="82" t="s">
        <v>43</v>
      </c>
      <c r="B49" s="82"/>
      <c r="C49" s="82"/>
      <c r="D49" s="82"/>
      <c r="E49" s="8"/>
    </row>
    <row r="50" spans="1:5" x14ac:dyDescent="0.25">
      <c r="B50" s="80" t="s">
        <v>21</v>
      </c>
      <c r="C50" s="80"/>
      <c r="D50" s="80"/>
      <c r="E50" s="9" t="s">
        <v>7</v>
      </c>
    </row>
    <row r="54" spans="1:5" x14ac:dyDescent="0.25">
      <c r="A54" s="18" t="s">
        <v>52</v>
      </c>
    </row>
    <row r="55" spans="1:5" x14ac:dyDescent="0.25">
      <c r="A55" s="2" t="s">
        <v>53</v>
      </c>
      <c r="B55" s="37">
        <v>-33615.83</v>
      </c>
    </row>
    <row r="56" spans="1:5" ht="15.75" x14ac:dyDescent="0.25">
      <c r="A56" s="38" t="s">
        <v>54</v>
      </c>
      <c r="B56" s="39">
        <v>22654.65</v>
      </c>
    </row>
    <row r="57" spans="1:5" x14ac:dyDescent="0.25">
      <c r="A57" s="2" t="s">
        <v>55</v>
      </c>
      <c r="B57" s="39">
        <v>19936.599999999999</v>
      </c>
    </row>
    <row r="58" spans="1:5" x14ac:dyDescent="0.25">
      <c r="A58" s="40" t="s">
        <v>56</v>
      </c>
      <c r="B58" s="37">
        <f>B55+B57-('1 кв.'!E37+'2 кв.'!E37)</f>
        <v>-28734.775000000005</v>
      </c>
    </row>
  </sheetData>
  <mergeCells count="34">
    <mergeCell ref="A46:D46"/>
    <mergeCell ref="B47:D47"/>
    <mergeCell ref="A49:D49"/>
    <mergeCell ref="B50:D50"/>
    <mergeCell ref="A40:E40"/>
    <mergeCell ref="A41:E41"/>
    <mergeCell ref="A42:E42"/>
    <mergeCell ref="A43:E43"/>
    <mergeCell ref="A44:E44"/>
    <mergeCell ref="A45:E45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30" zoomScaleNormal="100" zoomScaleSheetLayoutView="100" workbookViewId="0">
      <selection activeCell="A33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5703125" style="2" customWidth="1"/>
    <col min="9" max="16384" width="9.140625" style="2"/>
  </cols>
  <sheetData>
    <row r="1" spans="1:5" ht="15.75" x14ac:dyDescent="0.25">
      <c r="A1" s="73" t="s">
        <v>12</v>
      </c>
      <c r="B1" s="73"/>
      <c r="C1" s="73"/>
      <c r="D1" s="73"/>
      <c r="E1" s="73"/>
    </row>
    <row r="2" spans="1:5" ht="30.75" customHeight="1" x14ac:dyDescent="0.25">
      <c r="A2" s="71" t="s">
        <v>13</v>
      </c>
      <c r="B2" s="72"/>
      <c r="C2" s="72"/>
      <c r="D2" s="72"/>
      <c r="E2" s="72"/>
    </row>
    <row r="3" spans="1:5" x14ac:dyDescent="0.25">
      <c r="A3" s="35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6" t="s">
        <v>60</v>
      </c>
      <c r="E4" s="76"/>
    </row>
    <row r="5" spans="1:5" x14ac:dyDescent="0.25">
      <c r="A5" s="35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4" t="s">
        <v>37</v>
      </c>
      <c r="B7" s="74"/>
      <c r="C7" s="74"/>
      <c r="D7" s="74"/>
      <c r="E7" s="74"/>
    </row>
    <row r="8" spans="1:5" x14ac:dyDescent="0.25">
      <c r="A8" s="75" t="s">
        <v>1</v>
      </c>
      <c r="B8" s="75"/>
      <c r="C8" s="75"/>
      <c r="D8" s="75"/>
      <c r="E8" s="75"/>
    </row>
    <row r="9" spans="1:5" x14ac:dyDescent="0.25">
      <c r="A9" s="69"/>
      <c r="B9" s="69"/>
      <c r="C9" s="69"/>
      <c r="D9" s="69"/>
      <c r="E9" s="69"/>
    </row>
    <row r="10" spans="1:5" x14ac:dyDescent="0.25">
      <c r="A10" s="70" t="s">
        <v>38</v>
      </c>
      <c r="B10" s="70"/>
      <c r="C10" s="70"/>
      <c r="D10" s="70"/>
      <c r="E10" s="70"/>
    </row>
    <row r="11" spans="1:5" ht="27.75" customHeight="1" x14ac:dyDescent="0.25">
      <c r="A11" s="77" t="s">
        <v>16</v>
      </c>
      <c r="B11" s="78"/>
      <c r="C11" s="78"/>
      <c r="D11" s="78"/>
      <c r="E11" s="78"/>
    </row>
    <row r="12" spans="1:5" x14ac:dyDescent="0.25">
      <c r="A12" s="69"/>
      <c r="B12" s="69"/>
      <c r="C12" s="69"/>
      <c r="D12" s="69"/>
      <c r="E12" s="69"/>
    </row>
    <row r="13" spans="1:5" ht="29.25" customHeight="1" x14ac:dyDescent="0.25">
      <c r="A13" s="70" t="s">
        <v>39</v>
      </c>
      <c r="B13" s="70"/>
      <c r="C13" s="70"/>
      <c r="D13" s="70"/>
      <c r="E13" s="70"/>
    </row>
    <row r="14" spans="1:5" x14ac:dyDescent="0.25">
      <c r="A14" s="75" t="s">
        <v>17</v>
      </c>
      <c r="B14" s="69"/>
      <c r="C14" s="69"/>
      <c r="D14" s="69"/>
      <c r="E14" s="69"/>
    </row>
    <row r="15" spans="1:5" x14ac:dyDescent="0.25">
      <c r="A15" s="69"/>
      <c r="B15" s="69"/>
      <c r="C15" s="69"/>
      <c r="D15" s="69"/>
      <c r="E15" s="69"/>
    </row>
    <row r="16" spans="1:5" x14ac:dyDescent="0.25">
      <c r="A16" s="70" t="s">
        <v>32</v>
      </c>
      <c r="B16" s="70"/>
      <c r="C16" s="70"/>
      <c r="D16" s="70"/>
      <c r="E16" s="70"/>
    </row>
    <row r="17" spans="1:7" x14ac:dyDescent="0.25">
      <c r="A17" s="75" t="s">
        <v>2</v>
      </c>
      <c r="B17" s="69"/>
      <c r="C17" s="69"/>
      <c r="D17" s="69"/>
      <c r="E17" s="69"/>
    </row>
    <row r="18" spans="1:7" x14ac:dyDescent="0.25">
      <c r="A18" s="36"/>
      <c r="B18" s="35"/>
      <c r="C18" s="35"/>
      <c r="D18" s="35"/>
      <c r="E18" s="35"/>
    </row>
    <row r="19" spans="1:7" x14ac:dyDescent="0.25">
      <c r="A19" s="70" t="s">
        <v>33</v>
      </c>
      <c r="B19" s="70"/>
      <c r="C19" s="70"/>
      <c r="D19" s="70"/>
      <c r="E19" s="70"/>
    </row>
    <row r="20" spans="1:7" x14ac:dyDescent="0.25">
      <c r="A20" s="75" t="s">
        <v>18</v>
      </c>
      <c r="B20" s="69"/>
      <c r="C20" s="69"/>
      <c r="D20" s="69"/>
      <c r="E20" s="69"/>
    </row>
    <row r="21" spans="1:7" x14ac:dyDescent="0.25">
      <c r="A21" s="69"/>
      <c r="B21" s="69"/>
      <c r="C21" s="69"/>
      <c r="D21" s="69"/>
      <c r="E21" s="69"/>
    </row>
    <row r="22" spans="1:7" x14ac:dyDescent="0.25">
      <c r="A22" s="70" t="s">
        <v>19</v>
      </c>
      <c r="B22" s="70"/>
      <c r="C22" s="70"/>
      <c r="D22" s="70"/>
      <c r="E22" s="70"/>
    </row>
    <row r="23" spans="1:7" x14ac:dyDescent="0.25">
      <c r="A23" s="69"/>
      <c r="B23" s="69"/>
      <c r="C23" s="69"/>
      <c r="D23" s="69"/>
      <c r="E23" s="69"/>
    </row>
    <row r="24" spans="1:7" ht="60.75" customHeight="1" x14ac:dyDescent="0.25">
      <c r="A24" s="70" t="s">
        <v>40</v>
      </c>
      <c r="B24" s="70"/>
      <c r="C24" s="70"/>
      <c r="D24" s="70"/>
      <c r="E24" s="70"/>
    </row>
    <row r="25" spans="1:7" ht="30" customHeight="1" x14ac:dyDescent="0.25">
      <c r="A25" s="79" t="s">
        <v>41</v>
      </c>
      <c r="B25" s="79"/>
      <c r="C25" s="79"/>
      <c r="D25" s="79"/>
      <c r="E25" s="79"/>
    </row>
    <row r="26" spans="1:7" x14ac:dyDescent="0.25">
      <c r="A26" s="79"/>
      <c r="B26" s="79"/>
      <c r="C26" s="79"/>
      <c r="D26" s="79"/>
      <c r="E26" s="79"/>
      <c r="F26" s="2">
        <v>250.3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1156.3860000000002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1757.106</v>
      </c>
    </row>
    <row r="30" spans="1:7" ht="60" x14ac:dyDescent="0.25">
      <c r="A30" s="10" t="s">
        <v>28</v>
      </c>
      <c r="B30" s="12" t="s">
        <v>51</v>
      </c>
      <c r="C30" s="3" t="s">
        <v>5</v>
      </c>
      <c r="D30" s="3">
        <v>1.2</v>
      </c>
      <c r="E30" s="11">
        <f>D30*F26*G26</f>
        <v>901.08</v>
      </c>
    </row>
    <row r="31" spans="1:7" ht="38.25" x14ac:dyDescent="0.25">
      <c r="A31" s="10" t="s">
        <v>27</v>
      </c>
      <c r="B31" s="12" t="s">
        <v>51</v>
      </c>
      <c r="C31" s="3" t="s">
        <v>5</v>
      </c>
      <c r="D31" s="3">
        <v>0.14000000000000001</v>
      </c>
      <c r="E31" s="11">
        <f>D31*F26*G26</f>
        <v>105.126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0.83</v>
      </c>
      <c r="E32" s="44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2072.4839999999999</v>
      </c>
    </row>
    <row r="34" spans="1:8" ht="15.75" thickBot="1" x14ac:dyDescent="0.3">
      <c r="A34" s="28" t="s">
        <v>48</v>
      </c>
      <c r="B34" s="23" t="s">
        <v>34</v>
      </c>
      <c r="C34" s="24" t="s">
        <v>5</v>
      </c>
      <c r="D34" s="24">
        <v>2.7</v>
      </c>
      <c r="E34" s="25">
        <f>D34*F26*G26</f>
        <v>2027.4300000000003</v>
      </c>
    </row>
    <row r="35" spans="1:8" ht="15.75" thickBot="1" x14ac:dyDescent="0.3">
      <c r="A35" s="30" t="s">
        <v>44</v>
      </c>
      <c r="B35" s="31" t="s">
        <v>59</v>
      </c>
      <c r="C35" s="32" t="s">
        <v>46</v>
      </c>
      <c r="D35" s="32"/>
      <c r="E35" s="33">
        <v>0</v>
      </c>
    </row>
    <row r="36" spans="1:8" ht="30" x14ac:dyDescent="0.25">
      <c r="A36" s="41" t="s">
        <v>61</v>
      </c>
      <c r="B36" s="42" t="s">
        <v>62</v>
      </c>
      <c r="C36" s="43" t="s">
        <v>63</v>
      </c>
      <c r="D36" s="43">
        <v>12</v>
      </c>
      <c r="E36" s="45">
        <f>D36*126.7</f>
        <v>1520.4</v>
      </c>
    </row>
    <row r="37" spans="1:8" x14ac:dyDescent="0.25">
      <c r="A37" s="10"/>
      <c r="B37" s="12"/>
      <c r="C37" s="3"/>
      <c r="D37" s="3"/>
      <c r="E37" s="44"/>
    </row>
    <row r="38" spans="1:8" s="18" customFormat="1" ht="14.25" x14ac:dyDescent="0.2">
      <c r="A38" s="14" t="s">
        <v>36</v>
      </c>
      <c r="B38" s="15"/>
      <c r="C38" s="16"/>
      <c r="D38" s="16"/>
      <c r="E38" s="17">
        <f>SUM(E28:E37)</f>
        <v>9540.0120000000006</v>
      </c>
    </row>
    <row r="40" spans="1:8" ht="31.5" customHeight="1" x14ac:dyDescent="0.25">
      <c r="A40" s="70" t="s">
        <v>64</v>
      </c>
      <c r="B40" s="70"/>
      <c r="C40" s="70"/>
      <c r="D40" s="70"/>
      <c r="E40" s="70"/>
    </row>
    <row r="41" spans="1:8" ht="29.25" customHeight="1" x14ac:dyDescent="0.25">
      <c r="A41" s="70" t="s">
        <v>23</v>
      </c>
      <c r="B41" s="70"/>
      <c r="C41" s="70"/>
      <c r="D41" s="70"/>
      <c r="E41" s="70"/>
    </row>
    <row r="42" spans="1:8" x14ac:dyDescent="0.25">
      <c r="A42" s="70" t="s">
        <v>22</v>
      </c>
      <c r="B42" s="70"/>
      <c r="C42" s="70"/>
      <c r="D42" s="70"/>
      <c r="E42" s="70"/>
      <c r="F42" s="18"/>
      <c r="G42" s="18"/>
      <c r="H42" s="34"/>
    </row>
    <row r="43" spans="1:8" ht="29.25" customHeight="1" x14ac:dyDescent="0.25">
      <c r="A43" s="70" t="s">
        <v>47</v>
      </c>
      <c r="B43" s="70"/>
      <c r="C43" s="70"/>
      <c r="D43" s="70"/>
      <c r="E43" s="70"/>
    </row>
    <row r="44" spans="1:8" x14ac:dyDescent="0.25">
      <c r="A44" s="70" t="s">
        <v>20</v>
      </c>
      <c r="B44" s="70"/>
      <c r="C44" s="70"/>
      <c r="D44" s="70"/>
      <c r="E44" s="70"/>
    </row>
    <row r="45" spans="1:8" x14ac:dyDescent="0.25">
      <c r="A45" s="81" t="s">
        <v>6</v>
      </c>
      <c r="B45" s="81"/>
      <c r="C45" s="81"/>
      <c r="D45" s="81"/>
      <c r="E45" s="81"/>
    </row>
    <row r="46" spans="1:8" x14ac:dyDescent="0.25">
      <c r="A46" s="70" t="s">
        <v>20</v>
      </c>
      <c r="B46" s="70"/>
      <c r="C46" s="70"/>
      <c r="D46" s="70"/>
      <c r="E46" s="70"/>
    </row>
    <row r="47" spans="1:8" x14ac:dyDescent="0.25">
      <c r="A47" s="82" t="s">
        <v>42</v>
      </c>
      <c r="B47" s="82"/>
      <c r="C47" s="82"/>
      <c r="D47" s="82"/>
      <c r="E47" s="8"/>
    </row>
    <row r="48" spans="1:8" x14ac:dyDescent="0.25">
      <c r="B48" s="80" t="s">
        <v>21</v>
      </c>
      <c r="C48" s="80"/>
      <c r="D48" s="80"/>
      <c r="E48" s="9" t="s">
        <v>7</v>
      </c>
    </row>
    <row r="49" spans="1:5" x14ac:dyDescent="0.25">
      <c r="A49" s="36"/>
      <c r="B49" s="36"/>
      <c r="C49" s="36"/>
      <c r="D49" s="36"/>
      <c r="E49" s="36"/>
    </row>
    <row r="50" spans="1:5" x14ac:dyDescent="0.25">
      <c r="A50" s="82" t="s">
        <v>43</v>
      </c>
      <c r="B50" s="82"/>
      <c r="C50" s="82"/>
      <c r="D50" s="82"/>
      <c r="E50" s="8"/>
    </row>
    <row r="51" spans="1:5" x14ac:dyDescent="0.25">
      <c r="B51" s="80" t="s">
        <v>21</v>
      </c>
      <c r="C51" s="80"/>
      <c r="D51" s="80"/>
      <c r="E51" s="9" t="s">
        <v>7</v>
      </c>
    </row>
    <row r="55" spans="1:5" x14ac:dyDescent="0.25">
      <c r="A55" s="18" t="s">
        <v>52</v>
      </c>
    </row>
    <row r="56" spans="1:5" x14ac:dyDescent="0.25">
      <c r="A56" s="2" t="s">
        <v>53</v>
      </c>
      <c r="B56" s="37">
        <v>-33615.83</v>
      </c>
    </row>
    <row r="57" spans="1:5" ht="15.75" x14ac:dyDescent="0.25">
      <c r="A57" s="38" t="s">
        <v>54</v>
      </c>
      <c r="B57" s="39">
        <v>35112.089999999997</v>
      </c>
    </row>
    <row r="58" spans="1:5" x14ac:dyDescent="0.25">
      <c r="A58" s="2" t="s">
        <v>55</v>
      </c>
      <c r="B58" s="39">
        <v>33370.879999999997</v>
      </c>
    </row>
    <row r="59" spans="1:5" x14ac:dyDescent="0.25">
      <c r="A59" s="40" t="s">
        <v>56</v>
      </c>
      <c r="B59" s="37">
        <f>B56+B58-('1 кв.'!E37+'2 кв.'!E37+E38)</f>
        <v>-24840.507000000005</v>
      </c>
    </row>
  </sheetData>
  <mergeCells count="34"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topLeftCell="A37" zoomScaleNormal="100" zoomScaleSheetLayoutView="100" workbookViewId="0">
      <selection activeCell="H50" sqref="H50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5703125" style="2" customWidth="1"/>
    <col min="9" max="16384" width="9.140625" style="2"/>
  </cols>
  <sheetData>
    <row r="1" spans="1:5" ht="15.75" x14ac:dyDescent="0.25">
      <c r="A1" s="73" t="s">
        <v>12</v>
      </c>
      <c r="B1" s="73"/>
      <c r="C1" s="73"/>
      <c r="D1" s="73"/>
      <c r="E1" s="73"/>
    </row>
    <row r="2" spans="1:5" ht="30.75" customHeight="1" x14ac:dyDescent="0.25">
      <c r="A2" s="71" t="s">
        <v>13</v>
      </c>
      <c r="B2" s="72"/>
      <c r="C2" s="72"/>
      <c r="D2" s="72"/>
      <c r="E2" s="72"/>
    </row>
    <row r="3" spans="1:5" x14ac:dyDescent="0.25">
      <c r="A3" s="4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6" t="s">
        <v>82</v>
      </c>
      <c r="E4" s="76"/>
    </row>
    <row r="5" spans="1:5" x14ac:dyDescent="0.25">
      <c r="A5" s="46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4" t="s">
        <v>37</v>
      </c>
      <c r="B7" s="74"/>
      <c r="C7" s="74"/>
      <c r="D7" s="74"/>
      <c r="E7" s="74"/>
    </row>
    <row r="8" spans="1:5" x14ac:dyDescent="0.25">
      <c r="A8" s="75" t="s">
        <v>1</v>
      </c>
      <c r="B8" s="75"/>
      <c r="C8" s="75"/>
      <c r="D8" s="75"/>
      <c r="E8" s="75"/>
    </row>
    <row r="9" spans="1:5" x14ac:dyDescent="0.25">
      <c r="A9" s="69"/>
      <c r="B9" s="69"/>
      <c r="C9" s="69"/>
      <c r="D9" s="69"/>
      <c r="E9" s="69"/>
    </row>
    <row r="10" spans="1:5" x14ac:dyDescent="0.25">
      <c r="A10" s="70" t="s">
        <v>38</v>
      </c>
      <c r="B10" s="70"/>
      <c r="C10" s="70"/>
      <c r="D10" s="70"/>
      <c r="E10" s="70"/>
    </row>
    <row r="11" spans="1:5" ht="26.25" customHeight="1" x14ac:dyDescent="0.25">
      <c r="A11" s="77" t="s">
        <v>16</v>
      </c>
      <c r="B11" s="78"/>
      <c r="C11" s="78"/>
      <c r="D11" s="78"/>
      <c r="E11" s="78"/>
    </row>
    <row r="12" spans="1:5" x14ac:dyDescent="0.25">
      <c r="A12" s="69"/>
      <c r="B12" s="69"/>
      <c r="C12" s="69"/>
      <c r="D12" s="69"/>
      <c r="E12" s="69"/>
    </row>
    <row r="13" spans="1:5" ht="32.25" customHeight="1" x14ac:dyDescent="0.25">
      <c r="A13" s="70" t="s">
        <v>39</v>
      </c>
      <c r="B13" s="70"/>
      <c r="C13" s="70"/>
      <c r="D13" s="70"/>
      <c r="E13" s="70"/>
    </row>
    <row r="14" spans="1:5" x14ac:dyDescent="0.25">
      <c r="A14" s="75" t="s">
        <v>17</v>
      </c>
      <c r="B14" s="69"/>
      <c r="C14" s="69"/>
      <c r="D14" s="69"/>
      <c r="E14" s="69"/>
    </row>
    <row r="15" spans="1:5" x14ac:dyDescent="0.25">
      <c r="A15" s="69"/>
      <c r="B15" s="69"/>
      <c r="C15" s="69"/>
      <c r="D15" s="69"/>
      <c r="E15" s="69"/>
    </row>
    <row r="16" spans="1:5" x14ac:dyDescent="0.25">
      <c r="A16" s="70" t="s">
        <v>32</v>
      </c>
      <c r="B16" s="70"/>
      <c r="C16" s="70"/>
      <c r="D16" s="70"/>
      <c r="E16" s="70"/>
    </row>
    <row r="17" spans="1:7" x14ac:dyDescent="0.25">
      <c r="A17" s="75" t="s">
        <v>2</v>
      </c>
      <c r="B17" s="69"/>
      <c r="C17" s="69"/>
      <c r="D17" s="69"/>
      <c r="E17" s="69"/>
    </row>
    <row r="18" spans="1:7" x14ac:dyDescent="0.25">
      <c r="A18" s="47"/>
      <c r="B18" s="46"/>
      <c r="C18" s="46"/>
      <c r="D18" s="46"/>
      <c r="E18" s="46"/>
    </row>
    <row r="19" spans="1:7" x14ac:dyDescent="0.25">
      <c r="A19" s="70" t="s">
        <v>33</v>
      </c>
      <c r="B19" s="70"/>
      <c r="C19" s="70"/>
      <c r="D19" s="70"/>
      <c r="E19" s="70"/>
    </row>
    <row r="20" spans="1:7" x14ac:dyDescent="0.25">
      <c r="A20" s="75" t="s">
        <v>18</v>
      </c>
      <c r="B20" s="69"/>
      <c r="C20" s="69"/>
      <c r="D20" s="69"/>
      <c r="E20" s="69"/>
    </row>
    <row r="21" spans="1:7" x14ac:dyDescent="0.25">
      <c r="A21" s="69"/>
      <c r="B21" s="69"/>
      <c r="C21" s="69"/>
      <c r="D21" s="69"/>
      <c r="E21" s="69"/>
    </row>
    <row r="22" spans="1:7" ht="27" customHeight="1" x14ac:dyDescent="0.25">
      <c r="A22" s="70" t="s">
        <v>19</v>
      </c>
      <c r="B22" s="70"/>
      <c r="C22" s="70"/>
      <c r="D22" s="70"/>
      <c r="E22" s="70"/>
    </row>
    <row r="23" spans="1:7" x14ac:dyDescent="0.25">
      <c r="A23" s="69"/>
      <c r="B23" s="69"/>
      <c r="C23" s="69"/>
      <c r="D23" s="69"/>
      <c r="E23" s="69"/>
    </row>
    <row r="24" spans="1:7" ht="72.75" customHeight="1" x14ac:dyDescent="0.25">
      <c r="A24" s="70" t="s">
        <v>40</v>
      </c>
      <c r="B24" s="70"/>
      <c r="C24" s="70"/>
      <c r="D24" s="70"/>
      <c r="E24" s="70"/>
    </row>
    <row r="25" spans="1:7" ht="29.25" customHeight="1" x14ac:dyDescent="0.25">
      <c r="A25" s="79" t="s">
        <v>41</v>
      </c>
      <c r="B25" s="79"/>
      <c r="C25" s="79"/>
      <c r="D25" s="79"/>
      <c r="E25" s="79"/>
    </row>
    <row r="26" spans="1:7" x14ac:dyDescent="0.25">
      <c r="A26" s="79"/>
      <c r="B26" s="79"/>
      <c r="C26" s="79"/>
      <c r="D26" s="79"/>
      <c r="E26" s="79"/>
      <c r="F26" s="2">
        <v>250.3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1156.3860000000002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1757.106</v>
      </c>
    </row>
    <row r="30" spans="1:7" ht="60" x14ac:dyDescent="0.25">
      <c r="A30" s="10" t="s">
        <v>28</v>
      </c>
      <c r="B30" s="12" t="s">
        <v>51</v>
      </c>
      <c r="C30" s="3" t="s">
        <v>5</v>
      </c>
      <c r="D30" s="3">
        <v>1.2</v>
      </c>
      <c r="E30" s="11">
        <f>D30*F26*G26</f>
        <v>901.08</v>
      </c>
    </row>
    <row r="31" spans="1:7" ht="38.25" x14ac:dyDescent="0.25">
      <c r="A31" s="10" t="s">
        <v>27</v>
      </c>
      <c r="B31" s="12" t="s">
        <v>51</v>
      </c>
      <c r="C31" s="3" t="s">
        <v>5</v>
      </c>
      <c r="D31" s="3">
        <v>0.14000000000000001</v>
      </c>
      <c r="E31" s="11">
        <f>D31*F26*G26</f>
        <v>105.126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0.83</v>
      </c>
      <c r="E32" s="44">
        <v>600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2072.4839999999999</v>
      </c>
    </row>
    <row r="34" spans="1:8" ht="15.75" thickBot="1" x14ac:dyDescent="0.3">
      <c r="A34" s="28" t="s">
        <v>48</v>
      </c>
      <c r="B34" s="23" t="s">
        <v>34</v>
      </c>
      <c r="C34" s="24" t="s">
        <v>5</v>
      </c>
      <c r="D34" s="24">
        <v>2.7</v>
      </c>
      <c r="E34" s="25">
        <f>D34*F26*G26</f>
        <v>2027.4300000000003</v>
      </c>
    </row>
    <row r="35" spans="1:8" ht="15.75" thickBot="1" x14ac:dyDescent="0.3">
      <c r="A35" s="30" t="s">
        <v>44</v>
      </c>
      <c r="B35" s="31" t="s">
        <v>83</v>
      </c>
      <c r="C35" s="32" t="s">
        <v>46</v>
      </c>
      <c r="D35" s="32"/>
      <c r="E35" s="33">
        <v>93</v>
      </c>
    </row>
    <row r="36" spans="1:8" x14ac:dyDescent="0.25">
      <c r="A36" s="10"/>
      <c r="B36" s="12"/>
      <c r="C36" s="3"/>
      <c r="D36" s="3"/>
      <c r="E36" s="44"/>
    </row>
    <row r="37" spans="1:8" s="18" customFormat="1" ht="14.25" x14ac:dyDescent="0.2">
      <c r="A37" s="14" t="s">
        <v>36</v>
      </c>
      <c r="B37" s="15"/>
      <c r="C37" s="16"/>
      <c r="D37" s="16"/>
      <c r="E37" s="17">
        <f>SUM(E28:E36)</f>
        <v>8712.612000000001</v>
      </c>
    </row>
    <row r="39" spans="1:8" ht="31.5" customHeight="1" x14ac:dyDescent="0.25">
      <c r="A39" s="70" t="s">
        <v>84</v>
      </c>
      <c r="B39" s="70"/>
      <c r="C39" s="70"/>
      <c r="D39" s="70"/>
      <c r="E39" s="70"/>
    </row>
    <row r="40" spans="1:8" ht="29.25" customHeight="1" x14ac:dyDescent="0.25">
      <c r="A40" s="70" t="s">
        <v>23</v>
      </c>
      <c r="B40" s="70"/>
      <c r="C40" s="70"/>
      <c r="D40" s="70"/>
      <c r="E40" s="70"/>
    </row>
    <row r="41" spans="1:8" x14ac:dyDescent="0.25">
      <c r="A41" s="70" t="s">
        <v>22</v>
      </c>
      <c r="B41" s="70"/>
      <c r="C41" s="70"/>
      <c r="D41" s="70"/>
      <c r="E41" s="70"/>
      <c r="F41" s="18"/>
      <c r="G41" s="18"/>
      <c r="H41" s="34"/>
    </row>
    <row r="42" spans="1:8" ht="29.25" customHeight="1" x14ac:dyDescent="0.25">
      <c r="A42" s="70" t="s">
        <v>47</v>
      </c>
      <c r="B42" s="70"/>
      <c r="C42" s="70"/>
      <c r="D42" s="70"/>
      <c r="E42" s="70"/>
    </row>
    <row r="43" spans="1:8" x14ac:dyDescent="0.25">
      <c r="A43" s="70" t="s">
        <v>20</v>
      </c>
      <c r="B43" s="70"/>
      <c r="C43" s="70"/>
      <c r="D43" s="70"/>
      <c r="E43" s="70"/>
    </row>
    <row r="44" spans="1:8" x14ac:dyDescent="0.25">
      <c r="A44" s="81" t="s">
        <v>6</v>
      </c>
      <c r="B44" s="81"/>
      <c r="C44" s="81"/>
      <c r="D44" s="81"/>
      <c r="E44" s="81"/>
    </row>
    <row r="45" spans="1:8" x14ac:dyDescent="0.25">
      <c r="A45" s="70" t="s">
        <v>20</v>
      </c>
      <c r="B45" s="70"/>
      <c r="C45" s="70"/>
      <c r="D45" s="70"/>
      <c r="E45" s="70"/>
    </row>
    <row r="46" spans="1:8" x14ac:dyDescent="0.25">
      <c r="A46" s="82" t="s">
        <v>42</v>
      </c>
      <c r="B46" s="82"/>
      <c r="C46" s="82"/>
      <c r="D46" s="82"/>
      <c r="E46" s="8"/>
    </row>
    <row r="47" spans="1:8" x14ac:dyDescent="0.25">
      <c r="B47" s="80" t="s">
        <v>21</v>
      </c>
      <c r="C47" s="80"/>
      <c r="D47" s="80"/>
      <c r="E47" s="9" t="s">
        <v>7</v>
      </c>
    </row>
    <row r="48" spans="1:8" x14ac:dyDescent="0.25">
      <c r="A48" s="47"/>
      <c r="B48" s="47"/>
      <c r="C48" s="47"/>
      <c r="D48" s="47"/>
      <c r="E48" s="47"/>
    </row>
    <row r="49" spans="1:5" x14ac:dyDescent="0.25">
      <c r="A49" s="82" t="s">
        <v>43</v>
      </c>
      <c r="B49" s="82"/>
      <c r="C49" s="82"/>
      <c r="D49" s="82"/>
      <c r="E49" s="8"/>
    </row>
    <row r="50" spans="1:5" x14ac:dyDescent="0.25">
      <c r="B50" s="80" t="s">
        <v>21</v>
      </c>
      <c r="C50" s="80"/>
      <c r="D50" s="80"/>
      <c r="E50" s="9" t="s">
        <v>7</v>
      </c>
    </row>
    <row r="54" spans="1:5" x14ac:dyDescent="0.25">
      <c r="A54" s="18" t="s">
        <v>52</v>
      </c>
    </row>
    <row r="55" spans="1:5" x14ac:dyDescent="0.25">
      <c r="A55" s="2" t="s">
        <v>53</v>
      </c>
      <c r="B55" s="37">
        <v>-33615.83</v>
      </c>
    </row>
    <row r="56" spans="1:5" ht="15.75" x14ac:dyDescent="0.25">
      <c r="A56" s="38" t="s">
        <v>54</v>
      </c>
      <c r="B56" s="39">
        <v>47569.53</v>
      </c>
    </row>
    <row r="57" spans="1:5" x14ac:dyDescent="0.25">
      <c r="A57" s="2" t="s">
        <v>55</v>
      </c>
      <c r="B57" s="39">
        <v>45828.32</v>
      </c>
    </row>
    <row r="58" spans="1:5" x14ac:dyDescent="0.25">
      <c r="A58" s="40" t="s">
        <v>56</v>
      </c>
      <c r="B58" s="37">
        <f>B55+B57-('1 кв.'!E37+'2 кв.'!E37+'3 кв.'!E38+'4 кв'!E37)</f>
        <v>-21095.679000000004</v>
      </c>
    </row>
  </sheetData>
  <mergeCells count="34">
    <mergeCell ref="A46:D46"/>
    <mergeCell ref="B47:D47"/>
    <mergeCell ref="A49:D49"/>
    <mergeCell ref="B50:D50"/>
    <mergeCell ref="A40:E40"/>
    <mergeCell ref="A41:E41"/>
    <mergeCell ref="A42:E42"/>
    <mergeCell ref="A43:E43"/>
    <mergeCell ref="A44:E44"/>
    <mergeCell ref="A45:E45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4" t="s">
        <v>65</v>
      </c>
      <c r="B1" s="84"/>
      <c r="C1" s="84"/>
      <c r="D1" s="48"/>
    </row>
    <row r="2" spans="1:5" ht="15.75" x14ac:dyDescent="0.25">
      <c r="A2" s="85" t="s">
        <v>66</v>
      </c>
      <c r="B2" s="85"/>
      <c r="C2" s="85"/>
      <c r="D2" s="38"/>
    </row>
    <row r="3" spans="1:5" ht="15.75" x14ac:dyDescent="0.25">
      <c r="A3" s="85" t="s">
        <v>67</v>
      </c>
      <c r="B3" s="85"/>
      <c r="C3" s="85"/>
      <c r="D3" s="38"/>
    </row>
    <row r="4" spans="1:5" ht="15.75" x14ac:dyDescent="0.25">
      <c r="A4" s="84" t="s">
        <v>81</v>
      </c>
      <c r="B4" s="84"/>
      <c r="C4" s="84"/>
      <c r="D4" s="48"/>
    </row>
    <row r="5" spans="1:5" ht="15.75" x14ac:dyDescent="0.25">
      <c r="A5" s="86"/>
      <c r="B5" s="86"/>
      <c r="C5" s="86"/>
      <c r="D5" s="1"/>
    </row>
    <row r="6" spans="1:5" ht="15.75" x14ac:dyDescent="0.25">
      <c r="A6" s="38"/>
      <c r="B6" s="2" t="s">
        <v>53</v>
      </c>
      <c r="C6" s="37">
        <f>'4 кв'!B55</f>
        <v>-33615.83</v>
      </c>
      <c r="D6" s="49"/>
    </row>
    <row r="7" spans="1:5" ht="15.75" x14ac:dyDescent="0.25">
      <c r="A7" s="50" t="s">
        <v>68</v>
      </c>
      <c r="B7" s="38" t="s">
        <v>54</v>
      </c>
      <c r="C7" s="39">
        <f>'4 кв'!B56</f>
        <v>47569.53</v>
      </c>
      <c r="D7" s="51"/>
    </row>
    <row r="8" spans="1:5" ht="15.75" x14ac:dyDescent="0.25">
      <c r="A8" s="13"/>
      <c r="B8" s="2" t="s">
        <v>55</v>
      </c>
      <c r="C8" s="39">
        <f>'4 кв'!B57</f>
        <v>45828.32</v>
      </c>
      <c r="D8" s="51"/>
    </row>
    <row r="9" spans="1:5" ht="15.75" x14ac:dyDescent="0.25">
      <c r="A9" s="13"/>
      <c r="B9" s="38" t="s">
        <v>69</v>
      </c>
      <c r="C9" s="52">
        <f>SUM(C8:C8)</f>
        <v>45828.32</v>
      </c>
      <c r="D9" s="49"/>
    </row>
    <row r="10" spans="1:5" ht="15.75" x14ac:dyDescent="0.25">
      <c r="A10" s="1"/>
      <c r="B10" s="83"/>
      <c r="C10" s="83"/>
      <c r="D10" s="51"/>
    </row>
    <row r="11" spans="1:5" ht="15.75" x14ac:dyDescent="0.25">
      <c r="A11" s="53" t="s">
        <v>70</v>
      </c>
      <c r="B11" s="54" t="s">
        <v>44</v>
      </c>
      <c r="C11" s="39">
        <f>'4 кв'!E35</f>
        <v>93</v>
      </c>
      <c r="D11" s="51"/>
    </row>
    <row r="12" spans="1:5" ht="15.75" x14ac:dyDescent="0.25">
      <c r="A12" s="1"/>
      <c r="B12" s="54" t="s">
        <v>71</v>
      </c>
      <c r="C12" s="39">
        <f>C23*126.7</f>
        <v>1520.4</v>
      </c>
      <c r="D12" s="51"/>
      <c r="E12" s="55"/>
    </row>
    <row r="13" spans="1:5" ht="15.75" x14ac:dyDescent="0.25">
      <c r="B13" s="56" t="s">
        <v>4</v>
      </c>
      <c r="C13" s="39">
        <f>'1 кв.'!E28+'2 кв.'!E28+'3 кв.'!E28+'4 кв'!E28</f>
        <v>4925.9040000000014</v>
      </c>
      <c r="D13" s="51"/>
    </row>
    <row r="14" spans="1:5" ht="15.75" x14ac:dyDescent="0.25">
      <c r="A14" s="53"/>
      <c r="B14" s="56" t="s">
        <v>25</v>
      </c>
      <c r="C14" s="39">
        <f>'1 кв.'!E29+'2 кв.'!E29+'3 кв.'!E29+'4 кв'!E29</f>
        <v>6893.2619999999997</v>
      </c>
      <c r="D14" s="51"/>
    </row>
    <row r="15" spans="1:5" ht="15.75" x14ac:dyDescent="0.25">
      <c r="A15" s="53"/>
      <c r="B15" s="56" t="s">
        <v>72</v>
      </c>
      <c r="C15" s="39">
        <f>'1 кв.'!E30+'2 кв.'!E30+'3 кв.'!E30+'4 кв'!E30</f>
        <v>3604.32</v>
      </c>
      <c r="D15" s="51"/>
    </row>
    <row r="16" spans="1:5" ht="15.75" x14ac:dyDescent="0.25">
      <c r="A16" s="53"/>
      <c r="B16" s="56" t="s">
        <v>73</v>
      </c>
      <c r="C16" s="39">
        <f>'1 кв.'!E31+'2 кв.'!E31+'3 кв.'!E31+'4 кв'!E31</f>
        <v>420.50400000000002</v>
      </c>
      <c r="D16" s="51"/>
    </row>
    <row r="17" spans="1:5" ht="15.75" x14ac:dyDescent="0.25">
      <c r="A17" s="53"/>
      <c r="B17" s="56" t="s">
        <v>74</v>
      </c>
      <c r="C17" s="39">
        <f>'1 кв.'!E32+'2 кв.'!E32+'3 кв.'!E32+'4 кв'!E32</f>
        <v>600</v>
      </c>
      <c r="D17" s="51"/>
    </row>
    <row r="18" spans="1:5" ht="15.75" x14ac:dyDescent="0.25">
      <c r="A18" s="53"/>
      <c r="B18" s="56" t="s">
        <v>29</v>
      </c>
      <c r="C18" s="39">
        <f>'1 кв.'!E33+'2 кв.'!E33+'3 кв.'!E33+'4 кв'!E33</f>
        <v>7141.0589999999993</v>
      </c>
      <c r="D18" s="51"/>
    </row>
    <row r="19" spans="1:5" ht="15.75" x14ac:dyDescent="0.25">
      <c r="A19" s="53"/>
      <c r="B19" s="56" t="s">
        <v>48</v>
      </c>
      <c r="C19" s="39">
        <f>'1 кв.'!E34+'2 кв.'!E34+'3 кв.'!E34+'4 кв'!E34</f>
        <v>8109.7200000000012</v>
      </c>
      <c r="D19" s="51"/>
    </row>
    <row r="20" spans="1:5" ht="15.75" x14ac:dyDescent="0.25">
      <c r="A20" s="1"/>
      <c r="B20" s="50" t="s">
        <v>75</v>
      </c>
      <c r="C20" s="37">
        <f>SUM(C11:C19)</f>
        <v>33308.169000000002</v>
      </c>
      <c r="D20" s="51"/>
      <c r="E20" s="55"/>
    </row>
    <row r="21" spans="1:5" ht="15.75" x14ac:dyDescent="0.25">
      <c r="A21" s="1"/>
      <c r="B21" s="57" t="s">
        <v>76</v>
      </c>
      <c r="C21" s="37">
        <f>C6+C9-C20</f>
        <v>-21095.679000000004</v>
      </c>
      <c r="D21" s="51"/>
    </row>
    <row r="22" spans="1:5" s="60" customFormat="1" ht="30" x14ac:dyDescent="0.25">
      <c r="A22" s="12"/>
      <c r="B22" s="58" t="s">
        <v>77</v>
      </c>
      <c r="C22" s="3" t="s">
        <v>78</v>
      </c>
      <c r="D22" s="59"/>
    </row>
    <row r="23" spans="1:5" s="60" customFormat="1" ht="15.75" x14ac:dyDescent="0.25">
      <c r="A23" s="12" t="s">
        <v>62</v>
      </c>
      <c r="B23" s="61" t="s">
        <v>61</v>
      </c>
      <c r="C23" s="3">
        <v>12</v>
      </c>
      <c r="D23" s="59"/>
    </row>
    <row r="24" spans="1:5" ht="15.75" x14ac:dyDescent="0.25">
      <c r="A24" s="3"/>
      <c r="B24" s="62"/>
      <c r="C24" s="63"/>
      <c r="D24" s="51"/>
    </row>
    <row r="25" spans="1:5" s="68" customFormat="1" ht="15.75" x14ac:dyDescent="0.25">
      <c r="A25" s="64"/>
      <c r="B25" s="65" t="s">
        <v>79</v>
      </c>
      <c r="C25" s="66">
        <f>SUM(C23:C24)</f>
        <v>12</v>
      </c>
      <c r="D25" s="67"/>
    </row>
    <row r="26" spans="1:5" ht="15.75" x14ac:dyDescent="0.25">
      <c r="A26" s="1"/>
      <c r="B26" s="50"/>
      <c r="C26" s="50"/>
      <c r="D26" s="51"/>
    </row>
    <row r="27" spans="1:5" ht="15.75" x14ac:dyDescent="0.25">
      <c r="A27" s="50" t="s">
        <v>80</v>
      </c>
      <c r="C27" s="50"/>
      <c r="D27" s="51"/>
    </row>
    <row r="28" spans="1:5" ht="15.75" x14ac:dyDescent="0.25">
      <c r="A28" s="1"/>
      <c r="B28" s="50"/>
      <c r="C28" s="50"/>
      <c r="D28" s="51"/>
    </row>
    <row r="29" spans="1:5" ht="15.75" x14ac:dyDescent="0.25">
      <c r="A29" s="1"/>
      <c r="B29" s="50"/>
      <c r="C29" s="50"/>
      <c r="D29" s="51"/>
    </row>
    <row r="30" spans="1:5" ht="15.75" x14ac:dyDescent="0.25">
      <c r="A30" s="1"/>
      <c r="B30" s="50"/>
      <c r="C30" s="50"/>
      <c r="D30" s="51"/>
    </row>
    <row r="31" spans="1:5" ht="15.75" x14ac:dyDescent="0.25">
      <c r="A31" s="1"/>
      <c r="B31" s="50"/>
      <c r="C31" s="50"/>
      <c r="D31" s="51"/>
    </row>
    <row r="32" spans="1:5" ht="15.75" x14ac:dyDescent="0.25">
      <c r="A32" s="1"/>
      <c r="B32" s="50"/>
      <c r="C32" s="50"/>
      <c r="D32" s="51"/>
    </row>
    <row r="33" spans="1:4" ht="15.75" x14ac:dyDescent="0.25">
      <c r="A33" s="1"/>
      <c r="B33" s="50"/>
      <c r="C33" s="50"/>
      <c r="D33" s="51"/>
    </row>
    <row r="34" spans="1:4" ht="15.75" x14ac:dyDescent="0.25">
      <c r="A34" s="1"/>
      <c r="B34" s="50"/>
      <c r="C34" s="50"/>
      <c r="D34" s="51"/>
    </row>
    <row r="35" spans="1:4" ht="15.75" x14ac:dyDescent="0.25">
      <c r="A35" s="1"/>
      <c r="B35" s="50"/>
      <c r="C35" s="50"/>
      <c r="D35" s="51"/>
    </row>
    <row r="36" spans="1:4" ht="15.75" x14ac:dyDescent="0.25">
      <c r="A36" s="1"/>
      <c r="B36" s="50"/>
      <c r="C36" s="50"/>
      <c r="D36" s="51"/>
    </row>
    <row r="37" spans="1:4" ht="15.75" x14ac:dyDescent="0.25">
      <c r="A37" s="1"/>
      <c r="B37" s="50"/>
      <c r="C37" s="50"/>
      <c r="D37" s="51"/>
    </row>
    <row r="38" spans="1:4" ht="15.75" x14ac:dyDescent="0.25">
      <c r="A38" s="1"/>
      <c r="B38" s="50"/>
      <c r="C38" s="50"/>
      <c r="D38" s="51"/>
    </row>
    <row r="39" spans="1:4" ht="15.75" x14ac:dyDescent="0.25">
      <c r="A39" s="1"/>
      <c r="B39" s="50"/>
      <c r="C39" s="50"/>
      <c r="D39" s="51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1 кв.</vt:lpstr>
      <vt:lpstr>2 кв.</vt:lpstr>
      <vt:lpstr>3 кв.</vt:lpstr>
      <vt:lpstr>4 кв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2017-01-31T13:42:35Z</dcterms:modified>
</cp:coreProperties>
</file>