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кв.'!$A$1:$E$61</definedName>
    <definedName name="_xlnm.Print_Area" localSheetId="2">'3 кв.'!$A$1:$E$60</definedName>
  </definedNames>
  <calcPr calcId="145621" iterateDelta="1E-4"/>
</workbook>
</file>

<file path=xl/calcChain.xml><?xml version="1.0" encoding="utf-8"?>
<calcChain xmlns="http://schemas.openxmlformats.org/spreadsheetml/2006/main">
  <c r="B60" i="3" l="1"/>
  <c r="E40" i="3"/>
  <c r="E38" i="3" l="1"/>
  <c r="E36" i="3"/>
  <c r="E35" i="3"/>
  <c r="E33" i="3"/>
  <c r="E32" i="3"/>
  <c r="E31" i="3"/>
  <c r="E30" i="3"/>
  <c r="E29" i="3"/>
  <c r="E28" i="3"/>
  <c r="E29" i="1" l="1"/>
  <c r="E29" i="2"/>
  <c r="H29" i="2"/>
  <c r="H30" i="2"/>
  <c r="H31" i="2"/>
  <c r="H32" i="2"/>
  <c r="H33" i="2"/>
  <c r="H34" i="2"/>
  <c r="H35" i="2"/>
  <c r="H36" i="2"/>
  <c r="H37" i="2"/>
  <c r="H28" i="2"/>
  <c r="E39" i="1" l="1"/>
  <c r="E40" i="2"/>
  <c r="E38" i="2"/>
  <c r="E36" i="2" l="1"/>
  <c r="E35" i="2"/>
  <c r="E33" i="2"/>
  <c r="E32" i="2"/>
  <c r="E31" i="2"/>
  <c r="E30" i="2"/>
  <c r="E28" i="2"/>
  <c r="B60" i="2" l="1"/>
  <c r="E31" i="1"/>
  <c r="E30" i="1" l="1"/>
  <c r="E28" i="1"/>
  <c r="E36" i="1" l="1"/>
  <c r="E35" i="1"/>
  <c r="E32" i="1"/>
  <c r="E33" i="1" l="1"/>
</calcChain>
</file>

<file path=xl/sharedStrings.xml><?xml version="1.0" encoding="utf-8"?>
<sst xmlns="http://schemas.openxmlformats.org/spreadsheetml/2006/main" count="217" uniqueCount="69">
  <si>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</si>
  <si>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</si>
  <si>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</si>
  <si>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</si>
  <si>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</si>
  <si>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</si>
  <si>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</si>
  <si>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</si>
  <si>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</si>
  <si>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</si>
  <si>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</si>
  <si>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</si>
  <si>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</si>
  <si>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</si>
  <si>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</si>
  <si>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</si>
  <si>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</si>
  <si>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</si>
  <si>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</si>
  <si>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</si>
  <si>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</si>
  <si>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</si>
  <si>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</si>
  <si>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</si>
  <si>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</si>
  <si>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</si>
  <si>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</si>
  <si>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</si>
  <si>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</si>
  <si>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</si>
  <si>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</si>
  <si>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</si>
  <si>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</si>
  <si>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</si>
  <si>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</si>
  <si>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</si>
  <si>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</si>
  <si>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</si>
  <si>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 дома</t>
  </si>
  <si>
    <t>г. Россошь, ул. Пролетарская, д. 108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</si>
  <si>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Теруновой Оксаны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</si>
  <si>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53 от 31.05.2015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</si>
  <si>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№55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</si>
  <si>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</si>
  <si>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</si>
  <si>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Теруновой О.В.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</si>
  <si>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</si>
  <si>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</si>
  <si>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</si>
  <si>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</si>
  <si>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тысяч триста шестьдесят семь (прописью) рублей 99 копеек.</t>
    </r>
  </si>
  <si>
    <t>Общехозяйственные расходы</t>
  </si>
  <si>
    <t>"30" 06  2016 г.</t>
  </si>
  <si>
    <t>2 квартал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</si>
  <si>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</si>
  <si>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</si>
  <si>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</si>
  <si>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</si>
  <si>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</si>
  <si>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</si>
  <si>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Ремонт кровли (кв.11)</t>
  </si>
  <si>
    <t>июнь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</si>
  <si>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</si>
  <si>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восемьсот пятьдесят семь (прописью) рублей 03 копейки.</t>
    </r>
  </si>
  <si>
    <t>"30" 09  2016 г.</t>
  </si>
  <si>
    <t>3 квартал</t>
  </si>
  <si>
    <t>Установка разделки вокруг печной трубы (изготовление разделки (кв.11)</t>
  </si>
  <si>
    <t>август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</si>
  <si>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четыре тысячи семьсот шестьдесят три рубля 35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</si>
</sst>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14" fillId="0" borderId="6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7" zoomScaleNormal="100" zoomScaleSheetLayoutView="100" workbookViewId="0">
      <selection activeCell="E30" sqref="E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2" t="s">
        <v>12</v>
      </c>
      <c r="B1" s="42"/>
      <c r="C1" s="42"/>
      <c r="D1" s="42"/>
      <c r="E1" s="42"/>
    </row>
    <row r="2" spans="1:5" ht="32.25" customHeight="1" x14ac:dyDescent="0.25">
      <c r="A2" s="40" t="s">
        <v>13</v>
      </c>
      <c r="B2" s="41"/>
      <c r="C2" s="41"/>
      <c r="D2" s="41"/>
      <c r="E2" s="41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5" t="s">
        <v>15</v>
      </c>
      <c r="E4" s="45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3" t="s">
        <v>39</v>
      </c>
      <c r="B7" s="43"/>
      <c r="C7" s="43"/>
      <c r="D7" s="43"/>
      <c r="E7" s="43"/>
    </row>
    <row r="8" spans="1:5" x14ac:dyDescent="0.25">
      <c r="A8" s="44" t="s">
        <v>1</v>
      </c>
      <c r="B8" s="44"/>
      <c r="C8" s="44"/>
      <c r="D8" s="44"/>
      <c r="E8" s="44"/>
    </row>
    <row r="9" spans="1:5" ht="7.5" customHeight="1" x14ac:dyDescent="0.25">
      <c r="A9" s="38"/>
      <c r="B9" s="38"/>
      <c r="C9" s="38"/>
      <c r="D9" s="38"/>
      <c r="E9" s="38"/>
    </row>
    <row r="10" spans="1:5" x14ac:dyDescent="0.25">
      <c r="A10" s="39" t="s">
        <v>40</v>
      </c>
      <c r="B10" s="39"/>
      <c r="C10" s="39"/>
      <c r="D10" s="39"/>
      <c r="E10" s="39"/>
    </row>
    <row r="11" spans="1:5" ht="22.5" customHeight="1" x14ac:dyDescent="0.25">
      <c r="A11" s="46" t="s">
        <v>16</v>
      </c>
      <c r="B11" s="47"/>
      <c r="C11" s="47"/>
      <c r="D11" s="47"/>
      <c r="E11" s="47"/>
    </row>
    <row r="12" spans="1:5" ht="9" customHeight="1" x14ac:dyDescent="0.25">
      <c r="A12" s="38"/>
      <c r="B12" s="38"/>
      <c r="C12" s="38"/>
      <c r="D12" s="38"/>
      <c r="E12" s="38"/>
    </row>
    <row r="13" spans="1:5" ht="30.75" customHeight="1" x14ac:dyDescent="0.25">
      <c r="A13" s="39" t="s">
        <v>41</v>
      </c>
      <c r="B13" s="39"/>
      <c r="C13" s="39"/>
      <c r="D13" s="39"/>
      <c r="E13" s="39"/>
    </row>
    <row r="14" spans="1:5" x14ac:dyDescent="0.25">
      <c r="A14" s="44" t="s">
        <v>17</v>
      </c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9" t="s">
        <v>33</v>
      </c>
      <c r="B16" s="39"/>
      <c r="C16" s="39"/>
      <c r="D16" s="39"/>
      <c r="E16" s="39"/>
    </row>
    <row r="17" spans="1:7" ht="11.25" customHeight="1" x14ac:dyDescent="0.25">
      <c r="A17" s="44" t="s">
        <v>2</v>
      </c>
      <c r="B17" s="38"/>
      <c r="C17" s="38"/>
      <c r="D17" s="38"/>
      <c r="E17" s="3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9" t="s">
        <v>32</v>
      </c>
      <c r="B19" s="39"/>
      <c r="C19" s="39"/>
      <c r="D19" s="39"/>
      <c r="E19" s="39"/>
    </row>
    <row r="20" spans="1:7" ht="10.5" customHeight="1" x14ac:dyDescent="0.25">
      <c r="A20" s="44" t="s">
        <v>18</v>
      </c>
      <c r="B20" s="38"/>
      <c r="C20" s="38"/>
      <c r="D20" s="38"/>
      <c r="E20" s="38"/>
    </row>
    <row r="21" spans="1:7" x14ac:dyDescent="0.25">
      <c r="A21" s="38"/>
      <c r="B21" s="38"/>
      <c r="C21" s="38"/>
      <c r="D21" s="38"/>
      <c r="E21" s="38"/>
    </row>
    <row r="22" spans="1:7" ht="30.75" customHeight="1" x14ac:dyDescent="0.25">
      <c r="A22" s="39" t="s">
        <v>19</v>
      </c>
      <c r="B22" s="39"/>
      <c r="C22" s="39"/>
      <c r="D22" s="39"/>
      <c r="E22" s="39"/>
    </row>
    <row r="23" spans="1:7" x14ac:dyDescent="0.25">
      <c r="A23" s="38"/>
      <c r="B23" s="38"/>
      <c r="C23" s="38"/>
      <c r="D23" s="38"/>
      <c r="E23" s="38"/>
    </row>
    <row r="24" spans="1:7" ht="63.75" customHeight="1" x14ac:dyDescent="0.25">
      <c r="A24" s="39" t="s">
        <v>42</v>
      </c>
      <c r="B24" s="39"/>
      <c r="C24" s="39"/>
      <c r="D24" s="39"/>
      <c r="E24" s="39"/>
    </row>
    <row r="25" spans="1:7" ht="33.75" customHeight="1" x14ac:dyDescent="0.25">
      <c r="A25" s="48" t="s">
        <v>43</v>
      </c>
      <c r="B25" s="48"/>
      <c r="C25" s="48"/>
      <c r="D25" s="48"/>
      <c r="E25" s="48"/>
    </row>
    <row r="26" spans="1:7" x14ac:dyDescent="0.25">
      <c r="A26" s="48"/>
      <c r="B26" s="48"/>
      <c r="C26" s="48"/>
      <c r="D26" s="48"/>
      <c r="E26" s="48"/>
      <c r="F26" s="2">
        <v>534.20000000000005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3109.0439999999999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3605.8500000000004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3221.2259999999997</v>
      </c>
    </row>
    <row r="31" spans="1:7" ht="51" x14ac:dyDescent="0.25">
      <c r="A31" s="10" t="s">
        <v>38</v>
      </c>
      <c r="B31" s="12" t="s">
        <v>30</v>
      </c>
      <c r="C31" s="3" t="s">
        <v>5</v>
      </c>
      <c r="D31" s="3">
        <v>1.5</v>
      </c>
      <c r="E31" s="11">
        <f>D31*F26*G26</f>
        <v>2403.9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0.83</v>
      </c>
      <c r="E32" s="11">
        <f>D32*F26*G26</f>
        <v>1330.1580000000001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0.23</v>
      </c>
      <c r="E33" s="11">
        <f>D33*F26*G26</f>
        <v>368.59800000000007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0.71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1.23</v>
      </c>
      <c r="E35" s="11">
        <f>D35*F26*G26</f>
        <v>1971.1980000000001</v>
      </c>
    </row>
    <row r="36" spans="1:5" ht="15.75" thickBot="1" x14ac:dyDescent="0.3">
      <c r="A36" s="23" t="s">
        <v>51</v>
      </c>
      <c r="B36" s="24" t="s">
        <v>34</v>
      </c>
      <c r="C36" s="25" t="s">
        <v>5</v>
      </c>
      <c r="D36" s="25">
        <v>2.7</v>
      </c>
      <c r="E36" s="26">
        <f>D36*F26*G26</f>
        <v>4327.0200000000004</v>
      </c>
    </row>
    <row r="37" spans="1:5" x14ac:dyDescent="0.25">
      <c r="A37" s="19" t="s">
        <v>46</v>
      </c>
      <c r="B37" s="20" t="s">
        <v>47</v>
      </c>
      <c r="C37" s="21" t="s">
        <v>48</v>
      </c>
      <c r="D37" s="21"/>
      <c r="E37" s="22">
        <v>31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37</v>
      </c>
      <c r="B39" s="15"/>
      <c r="C39" s="16"/>
      <c r="D39" s="16"/>
      <c r="E39" s="17">
        <f>SUM(E28:E38)</f>
        <v>20367.993999999999</v>
      </c>
    </row>
    <row r="41" spans="1:5" ht="42.75" customHeight="1" x14ac:dyDescent="0.25">
      <c r="A41" s="39" t="s">
        <v>50</v>
      </c>
      <c r="B41" s="39"/>
      <c r="C41" s="39"/>
      <c r="D41" s="39"/>
      <c r="E41" s="39"/>
    </row>
    <row r="42" spans="1:5" ht="30" customHeight="1" x14ac:dyDescent="0.25">
      <c r="A42" s="39" t="s">
        <v>23</v>
      </c>
      <c r="B42" s="39"/>
      <c r="C42" s="39"/>
      <c r="D42" s="39"/>
      <c r="E42" s="39"/>
    </row>
    <row r="43" spans="1:5" x14ac:dyDescent="0.25">
      <c r="A43" s="39" t="s">
        <v>22</v>
      </c>
      <c r="B43" s="39"/>
      <c r="C43" s="39"/>
      <c r="D43" s="39"/>
      <c r="E43" s="39"/>
    </row>
    <row r="44" spans="1:5" ht="31.5" customHeight="1" x14ac:dyDescent="0.25">
      <c r="A44" s="39" t="s">
        <v>49</v>
      </c>
      <c r="B44" s="39"/>
      <c r="C44" s="39"/>
      <c r="D44" s="39"/>
      <c r="E44" s="39"/>
    </row>
    <row r="45" spans="1:5" x14ac:dyDescent="0.25">
      <c r="A45" s="39" t="s">
        <v>20</v>
      </c>
      <c r="B45" s="39"/>
      <c r="C45" s="39"/>
      <c r="D45" s="39"/>
      <c r="E45" s="39"/>
    </row>
    <row r="46" spans="1:5" x14ac:dyDescent="0.25">
      <c r="A46" s="50" t="s">
        <v>6</v>
      </c>
      <c r="B46" s="50"/>
      <c r="C46" s="50"/>
      <c r="D46" s="50"/>
      <c r="E46" s="50"/>
    </row>
    <row r="47" spans="1:5" ht="15.75" customHeight="1" x14ac:dyDescent="0.25">
      <c r="A47" s="39" t="s">
        <v>20</v>
      </c>
      <c r="B47" s="39"/>
      <c r="C47" s="39"/>
      <c r="D47" s="39"/>
      <c r="E47" s="39"/>
    </row>
    <row r="48" spans="1:5" ht="15" customHeight="1" x14ac:dyDescent="0.25">
      <c r="A48" s="51" t="s">
        <v>44</v>
      </c>
      <c r="B48" s="51"/>
      <c r="C48" s="51"/>
      <c r="D48" s="51"/>
      <c r="E48" s="8"/>
    </row>
    <row r="49" spans="1:5" ht="11.25" customHeight="1" x14ac:dyDescent="0.25">
      <c r="B49" s="49" t="s">
        <v>21</v>
      </c>
      <c r="C49" s="49"/>
      <c r="D49" s="49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ht="15" customHeight="1" x14ac:dyDescent="0.25">
      <c r="A51" s="52" t="s">
        <v>45</v>
      </c>
      <c r="B51" s="52"/>
      <c r="C51" s="52"/>
      <c r="D51" s="52"/>
      <c r="E51" s="8"/>
    </row>
    <row r="52" spans="1:5" ht="11.25" customHeight="1" x14ac:dyDescent="0.25">
      <c r="B52" s="49" t="s">
        <v>21</v>
      </c>
      <c r="C52" s="49"/>
      <c r="D52" s="49"/>
      <c r="E52" s="9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43" zoomScaleNormal="100" zoomScaleSheetLayoutView="100" workbookViewId="0">
      <selection activeCell="C63" sqref="C6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 x14ac:dyDescent="0.25">
      <c r="A1" s="42" t="s">
        <v>12</v>
      </c>
      <c r="B1" s="42"/>
      <c r="C1" s="42"/>
      <c r="D1" s="42"/>
      <c r="E1" s="42"/>
    </row>
    <row r="2" spans="1:5" ht="32.25" customHeight="1" x14ac:dyDescent="0.25">
      <c r="A2" s="40" t="s">
        <v>13</v>
      </c>
      <c r="B2" s="41"/>
      <c r="C2" s="41"/>
      <c r="D2" s="41"/>
      <c r="E2" s="41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5" t="s">
        <v>52</v>
      </c>
      <c r="E4" s="45"/>
    </row>
    <row r="5" spans="1:5" x14ac:dyDescent="0.25">
      <c r="A5" s="27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3" t="s">
        <v>39</v>
      </c>
      <c r="B7" s="43"/>
      <c r="C7" s="43"/>
      <c r="D7" s="43"/>
      <c r="E7" s="43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38"/>
      <c r="B9" s="38"/>
      <c r="C9" s="38"/>
      <c r="D9" s="38"/>
      <c r="E9" s="38"/>
    </row>
    <row r="10" spans="1:5" x14ac:dyDescent="0.25">
      <c r="A10" s="39" t="s">
        <v>40</v>
      </c>
      <c r="B10" s="39"/>
      <c r="C10" s="39"/>
      <c r="D10" s="39"/>
      <c r="E10" s="39"/>
    </row>
    <row r="11" spans="1:5" ht="30" customHeight="1" x14ac:dyDescent="0.25">
      <c r="A11" s="46" t="s">
        <v>16</v>
      </c>
      <c r="B11" s="47"/>
      <c r="C11" s="47"/>
      <c r="D11" s="47"/>
      <c r="E11" s="47"/>
    </row>
    <row r="12" spans="1:5" x14ac:dyDescent="0.25">
      <c r="A12" s="38"/>
      <c r="B12" s="38"/>
      <c r="C12" s="38"/>
      <c r="D12" s="38"/>
      <c r="E12" s="38"/>
    </row>
    <row r="13" spans="1:5" x14ac:dyDescent="0.25">
      <c r="A13" s="39" t="s">
        <v>41</v>
      </c>
      <c r="B13" s="39"/>
      <c r="C13" s="39"/>
      <c r="D13" s="39"/>
      <c r="E13" s="39"/>
    </row>
    <row r="14" spans="1:5" x14ac:dyDescent="0.25">
      <c r="A14" s="44" t="s">
        <v>17</v>
      </c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9" t="s">
        <v>33</v>
      </c>
      <c r="B16" s="39"/>
      <c r="C16" s="39"/>
      <c r="D16" s="39"/>
      <c r="E16" s="39"/>
    </row>
    <row r="17" spans="1:8" ht="11.25" customHeight="1" x14ac:dyDescent="0.25">
      <c r="A17" s="44" t="s">
        <v>2</v>
      </c>
      <c r="B17" s="38"/>
      <c r="C17" s="38"/>
      <c r="D17" s="38"/>
      <c r="E17" s="38"/>
    </row>
    <row r="18" spans="1:8" ht="11.25" customHeight="1" x14ac:dyDescent="0.25">
      <c r="A18" s="28"/>
      <c r="B18" s="27"/>
      <c r="C18" s="27"/>
      <c r="D18" s="27"/>
      <c r="E18" s="27"/>
    </row>
    <row r="19" spans="1:8" x14ac:dyDescent="0.25">
      <c r="A19" s="39" t="s">
        <v>32</v>
      </c>
      <c r="B19" s="39"/>
      <c r="C19" s="39"/>
      <c r="D19" s="39"/>
      <c r="E19" s="39"/>
    </row>
    <row r="20" spans="1:8" ht="10.5" customHeight="1" x14ac:dyDescent="0.25">
      <c r="A20" s="44" t="s">
        <v>18</v>
      </c>
      <c r="B20" s="38"/>
      <c r="C20" s="38"/>
      <c r="D20" s="38"/>
      <c r="E20" s="38"/>
    </row>
    <row r="21" spans="1:8" x14ac:dyDescent="0.25">
      <c r="A21" s="38"/>
      <c r="B21" s="38"/>
      <c r="C21" s="38"/>
      <c r="D21" s="38"/>
      <c r="E21" s="38"/>
    </row>
    <row r="22" spans="1:8" ht="30.75" customHeight="1" x14ac:dyDescent="0.25">
      <c r="A22" s="39" t="s">
        <v>19</v>
      </c>
      <c r="B22" s="39"/>
      <c r="C22" s="39"/>
      <c r="D22" s="39"/>
      <c r="E22" s="39"/>
    </row>
    <row r="23" spans="1:8" x14ac:dyDescent="0.25">
      <c r="A23" s="38"/>
      <c r="B23" s="38"/>
      <c r="C23" s="38"/>
      <c r="D23" s="38"/>
      <c r="E23" s="38"/>
    </row>
    <row r="24" spans="1:8" ht="63.75" customHeight="1" x14ac:dyDescent="0.25">
      <c r="A24" s="39" t="s">
        <v>42</v>
      </c>
      <c r="B24" s="39"/>
      <c r="C24" s="39"/>
      <c r="D24" s="39"/>
      <c r="E24" s="39"/>
    </row>
    <row r="25" spans="1:8" ht="33.75" customHeight="1" x14ac:dyDescent="0.25">
      <c r="A25" s="48" t="s">
        <v>43</v>
      </c>
      <c r="B25" s="48"/>
      <c r="C25" s="48"/>
      <c r="D25" s="48"/>
      <c r="E25" s="48"/>
    </row>
    <row r="26" spans="1:8" x14ac:dyDescent="0.25">
      <c r="A26" s="48"/>
      <c r="B26" s="48"/>
      <c r="C26" s="48"/>
      <c r="D26" s="48"/>
      <c r="E26" s="48"/>
      <c r="F26" s="2">
        <v>534.20000000000005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2468.0040000000004</v>
      </c>
      <c r="H28" s="35">
        <f>E28+'1 кв.'!E28</f>
        <v>5577.0480000000007</v>
      </c>
    </row>
    <row r="29" spans="1:8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3605.8500000000004</v>
      </c>
      <c r="H29" s="35">
        <f>E29+'1 кв.'!E29</f>
        <v>7211.7000000000007</v>
      </c>
    </row>
    <row r="30" spans="1:8" ht="38.25" x14ac:dyDescent="0.25">
      <c r="A30" s="10" t="s">
        <v>35</v>
      </c>
      <c r="B30" s="12" t="s">
        <v>54</v>
      </c>
      <c r="C30" s="3" t="s">
        <v>5</v>
      </c>
      <c r="D30" s="3">
        <v>2.0499999999999998</v>
      </c>
      <c r="E30" s="11">
        <f>D30*F26*G26</f>
        <v>3285.33</v>
      </c>
      <c r="H30" s="35">
        <f>E30+'1 кв.'!E30</f>
        <v>6506.5559999999996</v>
      </c>
    </row>
    <row r="31" spans="1:8" ht="38.25" x14ac:dyDescent="0.25">
      <c r="A31" s="10" t="s">
        <v>38</v>
      </c>
      <c r="B31" s="12" t="s">
        <v>54</v>
      </c>
      <c r="C31" s="3" t="s">
        <v>5</v>
      </c>
      <c r="D31" s="3">
        <v>1.55</v>
      </c>
      <c r="E31" s="11">
        <f>D31*F26*G26</f>
        <v>2484.0300000000002</v>
      </c>
      <c r="H31" s="35">
        <f>E31+'1 кв.'!E31</f>
        <v>4887.93</v>
      </c>
    </row>
    <row r="32" spans="1:8" ht="60" x14ac:dyDescent="0.25">
      <c r="A32" s="10" t="s">
        <v>28</v>
      </c>
      <c r="B32" s="12" t="s">
        <v>54</v>
      </c>
      <c r="C32" s="3" t="s">
        <v>5</v>
      </c>
      <c r="D32" s="3">
        <v>0.89</v>
      </c>
      <c r="E32" s="11">
        <f>D32*F26*G26</f>
        <v>1426.3140000000001</v>
      </c>
      <c r="H32" s="35">
        <f>E32+'1 кв.'!E32</f>
        <v>2756.4720000000002</v>
      </c>
    </row>
    <row r="33" spans="1:8" ht="38.25" x14ac:dyDescent="0.25">
      <c r="A33" s="10" t="s">
        <v>27</v>
      </c>
      <c r="B33" s="12" t="s">
        <v>54</v>
      </c>
      <c r="C33" s="3" t="s">
        <v>5</v>
      </c>
      <c r="D33" s="3">
        <v>0.23</v>
      </c>
      <c r="E33" s="11">
        <f>D33*F26*G26</f>
        <v>368.59800000000007</v>
      </c>
      <c r="H33" s="35">
        <f>E33+'1 кв.'!E33</f>
        <v>737.19600000000014</v>
      </c>
    </row>
    <row r="34" spans="1:8" ht="60" x14ac:dyDescent="0.25">
      <c r="A34" s="10" t="s">
        <v>36</v>
      </c>
      <c r="B34" s="12" t="s">
        <v>31</v>
      </c>
      <c r="C34" s="3" t="s">
        <v>5</v>
      </c>
      <c r="D34" s="3">
        <v>0.71</v>
      </c>
      <c r="E34" s="11">
        <v>0</v>
      </c>
      <c r="H34" s="35">
        <f>E34+'1 кв.'!E34</f>
        <v>0</v>
      </c>
    </row>
    <row r="35" spans="1:8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4423.1760000000004</v>
      </c>
      <c r="H35" s="35">
        <f>E35+'1 кв.'!E35</f>
        <v>6394.3740000000007</v>
      </c>
    </row>
    <row r="36" spans="1:8" ht="15.75" thickBot="1" x14ac:dyDescent="0.3">
      <c r="A36" s="23" t="s">
        <v>51</v>
      </c>
      <c r="B36" s="24" t="s">
        <v>34</v>
      </c>
      <c r="C36" s="25" t="s">
        <v>5</v>
      </c>
      <c r="D36" s="25">
        <v>2.7</v>
      </c>
      <c r="E36" s="26">
        <f>D36*F26*G26</f>
        <v>4327.0200000000004</v>
      </c>
      <c r="H36" s="35">
        <f>E36+'1 кв.'!E36</f>
        <v>8654.0400000000009</v>
      </c>
    </row>
    <row r="37" spans="1:8" ht="15.75" thickBot="1" x14ac:dyDescent="0.3">
      <c r="A37" s="23" t="s">
        <v>46</v>
      </c>
      <c r="B37" s="24" t="s">
        <v>53</v>
      </c>
      <c r="C37" s="25" t="s">
        <v>48</v>
      </c>
      <c r="D37" s="25"/>
      <c r="E37" s="26">
        <v>215.31</v>
      </c>
      <c r="H37" s="35">
        <f>E37+'1 кв.'!E37</f>
        <v>246.31</v>
      </c>
    </row>
    <row r="38" spans="1:8" x14ac:dyDescent="0.25">
      <c r="A38" s="33" t="s">
        <v>60</v>
      </c>
      <c r="B38" s="12" t="s">
        <v>61</v>
      </c>
      <c r="C38" s="3" t="s">
        <v>62</v>
      </c>
      <c r="D38" s="3">
        <v>2</v>
      </c>
      <c r="E38" s="11">
        <f>D38*126.7</f>
        <v>253.4</v>
      </c>
    </row>
    <row r="39" spans="1:8" x14ac:dyDescent="0.25">
      <c r="A39" s="34"/>
      <c r="B39" s="12"/>
      <c r="C39" s="3"/>
      <c r="D39" s="3"/>
      <c r="E39" s="11"/>
    </row>
    <row r="40" spans="1:8" s="18" customFormat="1" ht="14.25" x14ac:dyDescent="0.2">
      <c r="A40" s="14" t="s">
        <v>37</v>
      </c>
      <c r="B40" s="15"/>
      <c r="C40" s="16"/>
      <c r="D40" s="16"/>
      <c r="E40" s="17">
        <f>SUM(E28:E39)</f>
        <v>22857.032000000007</v>
      </c>
    </row>
    <row r="41" spans="1:8" ht="14.25" customHeight="1" x14ac:dyDescent="0.25"/>
    <row r="42" spans="1:8" ht="30" customHeight="1" x14ac:dyDescent="0.25">
      <c r="A42" s="39" t="s">
        <v>63</v>
      </c>
      <c r="B42" s="39"/>
      <c r="C42" s="39"/>
      <c r="D42" s="39"/>
      <c r="E42" s="39"/>
    </row>
    <row r="43" spans="1:8" ht="30" customHeight="1" x14ac:dyDescent="0.25">
      <c r="A43" s="39" t="s">
        <v>23</v>
      </c>
      <c r="B43" s="39"/>
      <c r="C43" s="39"/>
      <c r="D43" s="39"/>
      <c r="E43" s="39"/>
    </row>
    <row r="44" spans="1:8" x14ac:dyDescent="0.25">
      <c r="A44" s="39" t="s">
        <v>22</v>
      </c>
      <c r="B44" s="39"/>
      <c r="C44" s="39"/>
      <c r="D44" s="39"/>
      <c r="E44" s="39"/>
    </row>
    <row r="45" spans="1:8" x14ac:dyDescent="0.25">
      <c r="A45" s="39" t="s">
        <v>49</v>
      </c>
      <c r="B45" s="39"/>
      <c r="C45" s="39"/>
      <c r="D45" s="39"/>
      <c r="E45" s="39"/>
    </row>
    <row r="46" spans="1:8" x14ac:dyDescent="0.25">
      <c r="A46" s="39" t="s">
        <v>20</v>
      </c>
      <c r="B46" s="39"/>
      <c r="C46" s="39"/>
      <c r="D46" s="39"/>
      <c r="E46" s="39"/>
    </row>
    <row r="47" spans="1:8" x14ac:dyDescent="0.25">
      <c r="A47" s="50" t="s">
        <v>6</v>
      </c>
      <c r="B47" s="50"/>
      <c r="C47" s="50"/>
      <c r="D47" s="50"/>
      <c r="E47" s="50"/>
    </row>
    <row r="48" spans="1:8" x14ac:dyDescent="0.25">
      <c r="A48" s="39" t="s">
        <v>20</v>
      </c>
      <c r="B48" s="39"/>
      <c r="C48" s="39"/>
      <c r="D48" s="39"/>
      <c r="E48" s="39"/>
    </row>
    <row r="49" spans="1:5" x14ac:dyDescent="0.25">
      <c r="A49" s="51" t="s">
        <v>44</v>
      </c>
      <c r="B49" s="51"/>
      <c r="C49" s="51"/>
      <c r="D49" s="51"/>
      <c r="E49" s="8"/>
    </row>
    <row r="50" spans="1:5" x14ac:dyDescent="0.25">
      <c r="B50" s="49" t="s">
        <v>21</v>
      </c>
      <c r="C50" s="49"/>
      <c r="D50" s="49"/>
      <c r="E50" s="9" t="s">
        <v>7</v>
      </c>
    </row>
    <row r="51" spans="1:5" x14ac:dyDescent="0.25">
      <c r="A51" s="28"/>
      <c r="B51" s="28"/>
      <c r="C51" s="28"/>
      <c r="D51" s="28"/>
      <c r="E51" s="28"/>
    </row>
    <row r="52" spans="1:5" x14ac:dyDescent="0.25">
      <c r="A52" s="52" t="s">
        <v>45</v>
      </c>
      <c r="B52" s="52"/>
      <c r="C52" s="52"/>
      <c r="D52" s="52"/>
      <c r="E52" s="8"/>
    </row>
    <row r="53" spans="1:5" x14ac:dyDescent="0.25">
      <c r="B53" s="49" t="s">
        <v>21</v>
      </c>
      <c r="C53" s="49"/>
      <c r="D53" s="49"/>
      <c r="E53" s="9" t="s">
        <v>7</v>
      </c>
    </row>
    <row r="56" spans="1:5" x14ac:dyDescent="0.25">
      <c r="A56" s="18" t="s">
        <v>55</v>
      </c>
    </row>
    <row r="57" spans="1:5" x14ac:dyDescent="0.25">
      <c r="A57" s="2" t="s">
        <v>56</v>
      </c>
      <c r="B57" s="29">
        <v>-8257.7099999999991</v>
      </c>
    </row>
    <row r="58" spans="1:5" ht="15.75" x14ac:dyDescent="0.25">
      <c r="A58" s="30" t="s">
        <v>57</v>
      </c>
      <c r="B58" s="31">
        <v>54985.26</v>
      </c>
    </row>
    <row r="59" spans="1:5" x14ac:dyDescent="0.25">
      <c r="A59" s="2" t="s">
        <v>58</v>
      </c>
      <c r="B59" s="31">
        <v>47273.13</v>
      </c>
    </row>
    <row r="60" spans="1:5" x14ac:dyDescent="0.25">
      <c r="A60" s="32" t="s">
        <v>59</v>
      </c>
      <c r="B60" s="29">
        <f>B57+B59-('1 кв.'!E39+'2 кв.'!E40)</f>
        <v>-4209.606000000007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43" zoomScaleNormal="100" zoomScaleSheetLayoutView="100" workbookViewId="0">
      <selection activeCell="B61" sqref="B6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 x14ac:dyDescent="0.25">
      <c r="A1" s="42" t="s">
        <v>12</v>
      </c>
      <c r="B1" s="42"/>
      <c r="C1" s="42"/>
      <c r="D1" s="42"/>
      <c r="E1" s="42"/>
    </row>
    <row r="2" spans="1:5" ht="33.75" customHeight="1" x14ac:dyDescent="0.25">
      <c r="A2" s="40" t="s">
        <v>13</v>
      </c>
      <c r="B2" s="41"/>
      <c r="C2" s="41"/>
      <c r="D2" s="41"/>
      <c r="E2" s="41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5" t="s">
        <v>64</v>
      </c>
      <c r="E4" s="45"/>
    </row>
    <row r="5" spans="1:5" x14ac:dyDescent="0.25">
      <c r="A5" s="36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3" t="s">
        <v>39</v>
      </c>
      <c r="B7" s="43"/>
      <c r="C7" s="43"/>
      <c r="D7" s="43"/>
      <c r="E7" s="43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38"/>
      <c r="B9" s="38"/>
      <c r="C9" s="38"/>
      <c r="D9" s="38"/>
      <c r="E9" s="38"/>
    </row>
    <row r="10" spans="1:5" x14ac:dyDescent="0.25">
      <c r="A10" s="39" t="s">
        <v>40</v>
      </c>
      <c r="B10" s="39"/>
      <c r="C10" s="39"/>
      <c r="D10" s="39"/>
      <c r="E10" s="39"/>
    </row>
    <row r="11" spans="1:5" ht="26.25" customHeight="1" x14ac:dyDescent="0.25">
      <c r="A11" s="46" t="s">
        <v>16</v>
      </c>
      <c r="B11" s="47"/>
      <c r="C11" s="47"/>
      <c r="D11" s="47"/>
      <c r="E11" s="47"/>
    </row>
    <row r="12" spans="1:5" x14ac:dyDescent="0.25">
      <c r="A12" s="38"/>
      <c r="B12" s="38"/>
      <c r="C12" s="38"/>
      <c r="D12" s="38"/>
      <c r="E12" s="38"/>
    </row>
    <row r="13" spans="1:5" ht="30.75" customHeight="1" x14ac:dyDescent="0.25">
      <c r="A13" s="39" t="s">
        <v>41</v>
      </c>
      <c r="B13" s="39"/>
      <c r="C13" s="39"/>
      <c r="D13" s="39"/>
      <c r="E13" s="39"/>
    </row>
    <row r="14" spans="1:5" x14ac:dyDescent="0.25">
      <c r="A14" s="44" t="s">
        <v>17</v>
      </c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9" t="s">
        <v>33</v>
      </c>
      <c r="B16" s="39"/>
      <c r="C16" s="39"/>
      <c r="D16" s="39"/>
      <c r="E16" s="39"/>
    </row>
    <row r="17" spans="1:8" ht="11.25" customHeight="1" x14ac:dyDescent="0.25">
      <c r="A17" s="44" t="s">
        <v>2</v>
      </c>
      <c r="B17" s="38"/>
      <c r="C17" s="38"/>
      <c r="D17" s="38"/>
      <c r="E17" s="38"/>
    </row>
    <row r="18" spans="1:8" ht="11.25" customHeight="1" x14ac:dyDescent="0.25">
      <c r="A18" s="37"/>
      <c r="B18" s="36"/>
      <c r="C18" s="36"/>
      <c r="D18" s="36"/>
      <c r="E18" s="36"/>
    </row>
    <row r="19" spans="1:8" x14ac:dyDescent="0.25">
      <c r="A19" s="39" t="s">
        <v>32</v>
      </c>
      <c r="B19" s="39"/>
      <c r="C19" s="39"/>
      <c r="D19" s="39"/>
      <c r="E19" s="39"/>
    </row>
    <row r="20" spans="1:8" ht="10.5" customHeight="1" x14ac:dyDescent="0.25">
      <c r="A20" s="44" t="s">
        <v>18</v>
      </c>
      <c r="B20" s="38"/>
      <c r="C20" s="38"/>
      <c r="D20" s="38"/>
      <c r="E20" s="38"/>
    </row>
    <row r="21" spans="1:8" x14ac:dyDescent="0.25">
      <c r="A21" s="38"/>
      <c r="B21" s="38"/>
      <c r="C21" s="38"/>
      <c r="D21" s="38"/>
      <c r="E21" s="38"/>
    </row>
    <row r="22" spans="1:8" ht="30.75" customHeight="1" x14ac:dyDescent="0.25">
      <c r="A22" s="39" t="s">
        <v>19</v>
      </c>
      <c r="B22" s="39"/>
      <c r="C22" s="39"/>
      <c r="D22" s="39"/>
      <c r="E22" s="39"/>
    </row>
    <row r="23" spans="1:8" x14ac:dyDescent="0.25">
      <c r="A23" s="38"/>
      <c r="B23" s="38"/>
      <c r="C23" s="38"/>
      <c r="D23" s="38"/>
      <c r="E23" s="38"/>
    </row>
    <row r="24" spans="1:8" ht="63.75" customHeight="1" x14ac:dyDescent="0.25">
      <c r="A24" s="39" t="s">
        <v>42</v>
      </c>
      <c r="B24" s="39"/>
      <c r="C24" s="39"/>
      <c r="D24" s="39"/>
      <c r="E24" s="39"/>
    </row>
    <row r="25" spans="1:8" ht="33.75" customHeight="1" x14ac:dyDescent="0.25">
      <c r="A25" s="48" t="s">
        <v>43</v>
      </c>
      <c r="B25" s="48"/>
      <c r="C25" s="48"/>
      <c r="D25" s="48"/>
      <c r="E25" s="48"/>
    </row>
    <row r="26" spans="1:8" x14ac:dyDescent="0.25">
      <c r="A26" s="48"/>
      <c r="B26" s="48"/>
      <c r="C26" s="48"/>
      <c r="D26" s="48"/>
      <c r="E26" s="48"/>
      <c r="F26" s="2">
        <v>534.20000000000005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2468.0040000000004</v>
      </c>
      <c r="H28" s="35"/>
    </row>
    <row r="29" spans="1:8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3750.0839999999998</v>
      </c>
      <c r="H29" s="35"/>
    </row>
    <row r="30" spans="1:8" ht="38.25" x14ac:dyDescent="0.25">
      <c r="A30" s="10" t="s">
        <v>35</v>
      </c>
      <c r="B30" s="12" t="s">
        <v>54</v>
      </c>
      <c r="C30" s="3" t="s">
        <v>5</v>
      </c>
      <c r="D30" s="3">
        <v>2.0499999999999998</v>
      </c>
      <c r="E30" s="11">
        <f>D30*F26*G26</f>
        <v>3285.33</v>
      </c>
      <c r="H30" s="35"/>
    </row>
    <row r="31" spans="1:8" ht="38.25" x14ac:dyDescent="0.25">
      <c r="A31" s="10" t="s">
        <v>38</v>
      </c>
      <c r="B31" s="12" t="s">
        <v>54</v>
      </c>
      <c r="C31" s="3" t="s">
        <v>5</v>
      </c>
      <c r="D31" s="3">
        <v>1.55</v>
      </c>
      <c r="E31" s="11">
        <f>D31*F26*G26</f>
        <v>2484.0300000000002</v>
      </c>
      <c r="H31" s="35"/>
    </row>
    <row r="32" spans="1:8" ht="60" x14ac:dyDescent="0.25">
      <c r="A32" s="10" t="s">
        <v>28</v>
      </c>
      <c r="B32" s="12" t="s">
        <v>54</v>
      </c>
      <c r="C32" s="3" t="s">
        <v>5</v>
      </c>
      <c r="D32" s="3">
        <v>0.89</v>
      </c>
      <c r="E32" s="11">
        <f>D32*F26*G26</f>
        <v>1426.3140000000001</v>
      </c>
      <c r="H32" s="35"/>
    </row>
    <row r="33" spans="1:8" ht="38.25" x14ac:dyDescent="0.25">
      <c r="A33" s="10" t="s">
        <v>27</v>
      </c>
      <c r="B33" s="12" t="s">
        <v>54</v>
      </c>
      <c r="C33" s="3" t="s">
        <v>5</v>
      </c>
      <c r="D33" s="3">
        <v>0.23</v>
      </c>
      <c r="E33" s="11">
        <f>D33*F26*G26</f>
        <v>368.59800000000007</v>
      </c>
      <c r="H33" s="35"/>
    </row>
    <row r="34" spans="1:8" ht="60" x14ac:dyDescent="0.25">
      <c r="A34" s="10" t="s">
        <v>36</v>
      </c>
      <c r="B34" s="12" t="s">
        <v>31</v>
      </c>
      <c r="C34" s="3" t="s">
        <v>5</v>
      </c>
      <c r="D34" s="3">
        <v>0.71</v>
      </c>
      <c r="E34" s="11">
        <v>0</v>
      </c>
      <c r="H34" s="35"/>
    </row>
    <row r="35" spans="1:8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4423.1760000000004</v>
      </c>
      <c r="H35" s="35"/>
    </row>
    <row r="36" spans="1:8" ht="15.75" thickBot="1" x14ac:dyDescent="0.3">
      <c r="A36" s="23" t="s">
        <v>51</v>
      </c>
      <c r="B36" s="24" t="s">
        <v>34</v>
      </c>
      <c r="C36" s="25" t="s">
        <v>5</v>
      </c>
      <c r="D36" s="25">
        <v>2.7</v>
      </c>
      <c r="E36" s="26">
        <f>D36*F26*G26</f>
        <v>4327.0200000000004</v>
      </c>
      <c r="H36" s="35"/>
    </row>
    <row r="37" spans="1:8" ht="15.75" thickBot="1" x14ac:dyDescent="0.3">
      <c r="A37" s="23" t="s">
        <v>46</v>
      </c>
      <c r="B37" s="24" t="s">
        <v>65</v>
      </c>
      <c r="C37" s="25" t="s">
        <v>48</v>
      </c>
      <c r="D37" s="25"/>
      <c r="E37" s="26">
        <v>1217.19</v>
      </c>
      <c r="H37" s="35"/>
    </row>
    <row r="38" spans="1:8" ht="45" x14ac:dyDescent="0.25">
      <c r="A38" s="33" t="s">
        <v>66</v>
      </c>
      <c r="B38" s="12" t="s">
        <v>67</v>
      </c>
      <c r="C38" s="3" t="s">
        <v>62</v>
      </c>
      <c r="D38" s="3">
        <v>8</v>
      </c>
      <c r="E38" s="11">
        <f>D38*126.7</f>
        <v>1013.6</v>
      </c>
    </row>
    <row r="39" spans="1:8" x14ac:dyDescent="0.25">
      <c r="A39" s="34"/>
      <c r="B39" s="12"/>
      <c r="C39" s="3"/>
      <c r="D39" s="3"/>
      <c r="E39" s="11"/>
    </row>
    <row r="40" spans="1:8" s="18" customFormat="1" ht="14.25" x14ac:dyDescent="0.2">
      <c r="A40" s="14" t="s">
        <v>37</v>
      </c>
      <c r="B40" s="15"/>
      <c r="C40" s="16"/>
      <c r="D40" s="16"/>
      <c r="E40" s="17">
        <f>SUM(E28:E39)</f>
        <v>24763.345999999998</v>
      </c>
    </row>
    <row r="41" spans="1:8" ht="14.25" customHeight="1" x14ac:dyDescent="0.25"/>
    <row r="42" spans="1:8" ht="30" customHeight="1" x14ac:dyDescent="0.25">
      <c r="A42" s="39" t="s">
        <v>68</v>
      </c>
      <c r="B42" s="39"/>
      <c r="C42" s="39"/>
      <c r="D42" s="39"/>
      <c r="E42" s="39"/>
    </row>
    <row r="43" spans="1:8" ht="30" customHeight="1" x14ac:dyDescent="0.25">
      <c r="A43" s="39" t="s">
        <v>23</v>
      </c>
      <c r="B43" s="39"/>
      <c r="C43" s="39"/>
      <c r="D43" s="39"/>
      <c r="E43" s="39"/>
    </row>
    <row r="44" spans="1:8" x14ac:dyDescent="0.25">
      <c r="A44" s="39" t="s">
        <v>22</v>
      </c>
      <c r="B44" s="39"/>
      <c r="C44" s="39"/>
      <c r="D44" s="39"/>
      <c r="E44" s="39"/>
    </row>
    <row r="45" spans="1:8" ht="29.25" customHeight="1" x14ac:dyDescent="0.25">
      <c r="A45" s="39" t="s">
        <v>49</v>
      </c>
      <c r="B45" s="39"/>
      <c r="C45" s="39"/>
      <c r="D45" s="39"/>
      <c r="E45" s="39"/>
    </row>
    <row r="46" spans="1:8" x14ac:dyDescent="0.25">
      <c r="A46" s="39" t="s">
        <v>20</v>
      </c>
      <c r="B46" s="39"/>
      <c r="C46" s="39"/>
      <c r="D46" s="39"/>
      <c r="E46" s="39"/>
    </row>
    <row r="47" spans="1:8" x14ac:dyDescent="0.25">
      <c r="A47" s="50" t="s">
        <v>6</v>
      </c>
      <c r="B47" s="50"/>
      <c r="C47" s="50"/>
      <c r="D47" s="50"/>
      <c r="E47" s="50"/>
    </row>
    <row r="48" spans="1:8" x14ac:dyDescent="0.25">
      <c r="A48" s="39" t="s">
        <v>20</v>
      </c>
      <c r="B48" s="39"/>
      <c r="C48" s="39"/>
      <c r="D48" s="39"/>
      <c r="E48" s="39"/>
    </row>
    <row r="49" spans="1:5" x14ac:dyDescent="0.25">
      <c r="A49" s="51" t="s">
        <v>44</v>
      </c>
      <c r="B49" s="51"/>
      <c r="C49" s="51"/>
      <c r="D49" s="51"/>
      <c r="E49" s="8"/>
    </row>
    <row r="50" spans="1:5" x14ac:dyDescent="0.25">
      <c r="B50" s="49" t="s">
        <v>21</v>
      </c>
      <c r="C50" s="49"/>
      <c r="D50" s="49"/>
      <c r="E50" s="9" t="s">
        <v>7</v>
      </c>
    </row>
    <row r="51" spans="1:5" x14ac:dyDescent="0.25">
      <c r="A51" s="37"/>
      <c r="B51" s="37"/>
      <c r="C51" s="37"/>
      <c r="D51" s="37"/>
      <c r="E51" s="37"/>
    </row>
    <row r="52" spans="1:5" x14ac:dyDescent="0.25">
      <c r="A52" s="52" t="s">
        <v>45</v>
      </c>
      <c r="B52" s="52"/>
      <c r="C52" s="52"/>
      <c r="D52" s="52"/>
      <c r="E52" s="8"/>
    </row>
    <row r="53" spans="1:5" x14ac:dyDescent="0.25">
      <c r="B53" s="49" t="s">
        <v>21</v>
      </c>
      <c r="C53" s="49"/>
      <c r="D53" s="49"/>
      <c r="E53" s="9" t="s">
        <v>7</v>
      </c>
    </row>
    <row r="56" spans="1:5" x14ac:dyDescent="0.25">
      <c r="A56" s="18" t="s">
        <v>55</v>
      </c>
    </row>
    <row r="57" spans="1:5" x14ac:dyDescent="0.25">
      <c r="A57" s="2" t="s">
        <v>56</v>
      </c>
      <c r="B57" s="29">
        <v>-8257.7099999999991</v>
      </c>
    </row>
    <row r="58" spans="1:5" ht="15.75" x14ac:dyDescent="0.25">
      <c r="A58" s="30" t="s">
        <v>57</v>
      </c>
      <c r="B58" s="31">
        <v>83671.8</v>
      </c>
    </row>
    <row r="59" spans="1:5" x14ac:dyDescent="0.25">
      <c r="A59" s="2" t="s">
        <v>58</v>
      </c>
      <c r="B59" s="31">
        <v>70553.64</v>
      </c>
    </row>
    <row r="60" spans="1:5" x14ac:dyDescent="0.25">
      <c r="A60" s="32" t="s">
        <v>59</v>
      </c>
      <c r="B60" s="29">
        <f>B57+B59-('1 кв.'!E39+'2 кв.'!E40+'3 кв.'!E40)</f>
        <v>-5692.4420000000027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2016-11-01T07:51:51Z</dcterms:modified>
</cp:coreProperties>
</file>