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1 кв." sheetId="1" r:id="rId1"/>
    <sheet name="2 кв." sheetId="2" r:id="rId2"/>
    <sheet name="Лист3" sheetId="3" r:id="rId3"/>
  </sheets>
  <definedNames>
    <definedName name="_edn1" localSheetId="0">'1 кв.'!$A$82</definedName>
    <definedName name="_edn2" localSheetId="0">'1 кв.'!$A$84</definedName>
    <definedName name="_edn3" localSheetId="0">'1 кв.'!$A$85</definedName>
    <definedName name="_edn4" localSheetId="0">'1 кв.'!$A$86</definedName>
    <definedName name="_ednref1" localSheetId="0">'1 кв.'!#REF!</definedName>
    <definedName name="_ednref2" localSheetId="0">'1 кв.'!$A$55</definedName>
    <definedName name="_ednref3" localSheetId="0">'1 кв.'!$D$54</definedName>
    <definedName name="_ednref4" localSheetId="0">'1 кв.'!$D$55</definedName>
    <definedName name="_xlnm.Print_Area" localSheetId="0">'1 кв.'!$A$1:$E$54</definedName>
    <definedName name="_xlnm.Print_Area" localSheetId="1">'2 кв.'!$A$1:$E$62</definedName>
  </definedNames>
  <calcPr calcId="145621"/>
</workbook>
</file>

<file path=xl/calcChain.xml><?xml version="1.0" encoding="utf-8"?>
<calcChain xmlns="http://schemas.openxmlformats.org/spreadsheetml/2006/main">
  <c r="B59" i="2" l="1"/>
  <c r="E39" i="2" l="1"/>
  <c r="B60" i="2" s="1"/>
  <c r="E37" i="2"/>
  <c r="F26" i="2"/>
  <c r="E34" i="2" s="1"/>
  <c r="E30" i="2" l="1"/>
  <c r="E28" i="2"/>
  <c r="E32" i="2"/>
  <c r="E35" i="2"/>
  <c r="E29" i="2"/>
  <c r="E31" i="2"/>
  <c r="E36" i="1"/>
  <c r="F26" i="1" l="1"/>
  <c r="E30" i="1" l="1"/>
  <c r="E29" i="1"/>
  <c r="E28" i="1"/>
  <c r="E35" i="1" l="1"/>
  <c r="E34" i="1"/>
  <c r="E31" i="1"/>
  <c r="E32" i="1" l="1"/>
  <c r="E40" i="1" s="1"/>
</calcChain>
</file>

<file path=xl/sharedStrings.xml><?xml version="1.0" encoding="utf-8"?>
<sst xmlns="http://schemas.openxmlformats.org/spreadsheetml/2006/main" count="140" uniqueCount="66">
  <si>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</si>
  <si>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</si>
  <si>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</si>
  <si>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</si>
  <si>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</si>
  <si>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</si>
  <si>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</si>
  <si>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</si>
  <si>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</si>
  <si>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</si>
  <si>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</si>
  <si>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</si>
  <si>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</si>
  <si>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</si>
  <si>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</si>
  <si>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</si>
  <si>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</si>
  <si>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</si>
  <si>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</si>
  <si>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</si>
  <si>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</si>
  <si>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</si>
  <si>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</si>
  <si>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</si>
  <si>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</si>
  <si>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</si>
  <si>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</si>
  <si>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</si>
  <si>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</si>
  <si>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</si>
  <si>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</si>
  <si>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ежеквартально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</si>
  <si>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</si>
  <si>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</si>
  <si>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</si>
  <si>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Санитарное содержание придомовой территории дома</t>
  </si>
  <si>
    <t>Периодическая проверка технического состояния вентиляционных каналов, дымоходов</t>
  </si>
  <si>
    <t>г. Россошь, ул. Комсомольская, д. 11</t>
  </si>
  <si>
    <r>
      <t xml:space="preserve">именуемый в дальнейшем "Заказчик", в лице </t>
    </r>
    <r>
      <rPr>
        <b/>
        <sz val="11"/>
        <color theme="1"/>
        <rFont val="Times New Roman"/>
        <family val="1"/>
        <charset val="204"/>
      </rPr>
      <t xml:space="preserve"> </t>
    </r>
    <r>
      <rPr>
        <b/>
        <u/>
        <sz val="11"/>
        <color theme="1"/>
        <rFont val="Times New Roman"/>
        <family val="1"/>
        <charset val="204"/>
      </rPr>
      <t>Басовой Веры Анатольевны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</si>
  <si>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39 от 28.04.2015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</si>
  <si>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№41  от   01.05.2015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</si>
  <si>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№11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Комсомольская</t>
    </r>
  </si>
  <si>
    <t>Осмотр вводного автомата (сгорел) кв.6/1</t>
  </si>
  <si>
    <t>январь</t>
  </si>
  <si>
    <t>ч/час</t>
  </si>
  <si>
    <t>Стоимость материалов</t>
  </si>
  <si>
    <t>Итого:</t>
  </si>
  <si>
    <r>
      <t xml:space="preserve">Исполнитель - </t>
    </r>
    <r>
      <rPr>
        <b/>
        <sz val="11"/>
        <color theme="1"/>
        <rFont val="Times New Roman"/>
        <family val="1"/>
        <charset val="204"/>
      </rPr>
      <t>ООО ЖКХ "Локомотив", в лице директора Шевченко Г.А.</t>
    </r>
  </si>
  <si>
    <r>
      <t xml:space="preserve">Заказчик - </t>
    </r>
    <r>
      <rPr>
        <b/>
        <sz val="11"/>
        <color theme="1"/>
        <rFont val="Times New Roman"/>
        <family val="1"/>
        <charset val="204"/>
      </rPr>
      <t>Собственники МКД, в лице председателя совета дома Басовой В.А.</t>
    </r>
  </si>
  <si>
    <t>1 квартал</t>
  </si>
  <si>
    <t>руб.</t>
  </si>
  <si>
    <t>Настоящий Акт составлен в 2-х экземплярах, имеющий одинаковую юридическую силу, по одному для каждой Стороны.</t>
  </si>
  <si>
    <t>Общехозяйственные расходы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</si>
  <si>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тысяч сто шестьдесят один (прописью) рубль 94 копейки.</t>
    </r>
  </si>
  <si>
    <t>"30" 06  2016 г.</t>
  </si>
  <si>
    <t>определена приложением № 4 к договору</t>
  </si>
  <si>
    <t>2 квартал</t>
  </si>
  <si>
    <t>Установка табличек -указателей над входами в подъезд (кв.9)</t>
  </si>
  <si>
    <t>июнь</t>
  </si>
  <si>
    <t>на начало года</t>
  </si>
  <si>
    <t>Информация для собственников:</t>
  </si>
  <si>
    <t>Остаток на начало года</t>
  </si>
  <si>
    <t xml:space="preserve">Предъявлено населению </t>
  </si>
  <si>
    <t xml:space="preserve">Итого остаток на конец квартала </t>
  </si>
  <si>
    <t>в т.ч. Оплачено+интернет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</si>
  <si>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двадцать две тысячи шестьсот восемьдесят один (прописью) рубль 75 копеек.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</si>
</sst>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4" fillId="0" borderId="2" xfId="0" applyFont="1" applyBorder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3" fontId="9" fillId="0" borderId="1" xfId="1" applyFont="1" applyBorder="1" applyAlignment="1">
      <alignment horizontal="center" vertical="center" wrapText="1"/>
    </xf>
    <xf numFmtId="0" fontId="9" fillId="0" borderId="0" xfId="0" applyFont="1"/>
    <xf numFmtId="0" fontId="4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3" fontId="4" fillId="0" borderId="5" xfId="1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6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2" fillId="0" borderId="7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164" fontId="9" fillId="0" borderId="0" xfId="1" applyNumberFormat="1" applyFont="1"/>
    <xf numFmtId="0" fontId="3" fillId="0" borderId="0" xfId="0" applyFont="1" applyAlignment="1"/>
    <xf numFmtId="164" fontId="4" fillId="0" borderId="0" xfId="1" applyNumberFormat="1" applyFont="1"/>
    <xf numFmtId="0" fontId="13" fillId="0" borderId="0" xfId="0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view="pageBreakPreview" topLeftCell="A34" zoomScaleNormal="100" zoomScaleSheetLayoutView="100" workbookViewId="0">
      <selection activeCell="A51" sqref="A51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2.2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3"/>
      <c r="C4" s="13"/>
      <c r="D4" s="47" t="s">
        <v>15</v>
      </c>
      <c r="E4" s="47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ht="7.5" customHeight="1" x14ac:dyDescent="0.25">
      <c r="A9" s="38"/>
      <c r="B9" s="38"/>
      <c r="C9" s="38"/>
      <c r="D9" s="38"/>
      <c r="E9" s="38"/>
    </row>
    <row r="10" spans="1:5" x14ac:dyDescent="0.25">
      <c r="A10" s="35" t="s">
        <v>38</v>
      </c>
      <c r="B10" s="35"/>
      <c r="C10" s="35"/>
      <c r="D10" s="35"/>
      <c r="E10" s="35"/>
    </row>
    <row r="11" spans="1:5" ht="22.5" customHeight="1" x14ac:dyDescent="0.25">
      <c r="A11" s="40" t="s">
        <v>16</v>
      </c>
      <c r="B11" s="41"/>
      <c r="C11" s="41"/>
      <c r="D11" s="41"/>
      <c r="E11" s="41"/>
    </row>
    <row r="12" spans="1:5" ht="9" customHeight="1" x14ac:dyDescent="0.25">
      <c r="A12" s="38"/>
      <c r="B12" s="38"/>
      <c r="C12" s="38"/>
      <c r="D12" s="38"/>
      <c r="E12" s="38"/>
    </row>
    <row r="13" spans="1:5" ht="30.75" customHeight="1" x14ac:dyDescent="0.25">
      <c r="A13" s="35" t="s">
        <v>39</v>
      </c>
      <c r="B13" s="35"/>
      <c r="C13" s="35"/>
      <c r="D13" s="35"/>
      <c r="E13" s="35"/>
    </row>
    <row r="14" spans="1:5" x14ac:dyDescent="0.25">
      <c r="A14" s="42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5" t="s">
        <v>33</v>
      </c>
      <c r="B16" s="35"/>
      <c r="C16" s="35"/>
      <c r="D16" s="35"/>
      <c r="E16" s="35"/>
    </row>
    <row r="17" spans="1:7" ht="11.25" customHeight="1" x14ac:dyDescent="0.25">
      <c r="A17" s="42" t="s">
        <v>2</v>
      </c>
      <c r="B17" s="38"/>
      <c r="C17" s="38"/>
      <c r="D17" s="38"/>
      <c r="E17" s="38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35" t="s">
        <v>32</v>
      </c>
      <c r="B19" s="35"/>
      <c r="C19" s="35"/>
      <c r="D19" s="35"/>
      <c r="E19" s="35"/>
    </row>
    <row r="20" spans="1:7" ht="10.5" customHeight="1" x14ac:dyDescent="0.25">
      <c r="A20" s="42" t="s">
        <v>18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38"/>
      <c r="B23" s="38"/>
      <c r="C23" s="38"/>
      <c r="D23" s="38"/>
      <c r="E23" s="38"/>
    </row>
    <row r="24" spans="1:7" ht="63.75" customHeight="1" x14ac:dyDescent="0.25">
      <c r="A24" s="35" t="s">
        <v>40</v>
      </c>
      <c r="B24" s="35"/>
      <c r="C24" s="35"/>
      <c r="D24" s="35"/>
      <c r="E24" s="35"/>
    </row>
    <row r="25" spans="1:7" ht="33.7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f>69.7+561.3</f>
        <v>631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1.94</v>
      </c>
      <c r="E28" s="11">
        <f>D28*F26*G26</f>
        <v>3672.4199999999996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4259.25</v>
      </c>
    </row>
    <row r="30" spans="1:7" ht="51" x14ac:dyDescent="0.25">
      <c r="A30" s="10" t="s">
        <v>35</v>
      </c>
      <c r="B30" s="12" t="s">
        <v>30</v>
      </c>
      <c r="C30" s="3" t="s">
        <v>5</v>
      </c>
      <c r="D30" s="3">
        <v>2.0099999999999998</v>
      </c>
      <c r="E30" s="11">
        <f>D30*F26*G26</f>
        <v>3804.93</v>
      </c>
    </row>
    <row r="31" spans="1:7" ht="60" x14ac:dyDescent="0.25">
      <c r="A31" s="10" t="s">
        <v>28</v>
      </c>
      <c r="B31" s="12" t="s">
        <v>30</v>
      </c>
      <c r="C31" s="3" t="s">
        <v>5</v>
      </c>
      <c r="D31" s="3">
        <v>0.25</v>
      </c>
      <c r="E31" s="11">
        <f>D31*F26*G26</f>
        <v>473.25</v>
      </c>
    </row>
    <row r="32" spans="1:7" ht="51" x14ac:dyDescent="0.25">
      <c r="A32" s="10" t="s">
        <v>27</v>
      </c>
      <c r="B32" s="12" t="s">
        <v>30</v>
      </c>
      <c r="C32" s="3" t="s">
        <v>5</v>
      </c>
      <c r="D32" s="3">
        <v>0.17</v>
      </c>
      <c r="E32" s="11">
        <f>D32*F26*G26</f>
        <v>321.81000000000006</v>
      </c>
    </row>
    <row r="33" spans="1:6" ht="60" x14ac:dyDescent="0.25">
      <c r="A33" s="10" t="s">
        <v>36</v>
      </c>
      <c r="B33" s="12" t="s">
        <v>31</v>
      </c>
      <c r="C33" s="3" t="s">
        <v>5</v>
      </c>
      <c r="D33" s="3">
        <v>1.32</v>
      </c>
      <c r="E33" s="11">
        <v>0</v>
      </c>
    </row>
    <row r="34" spans="1:6" x14ac:dyDescent="0.25">
      <c r="A34" s="10" t="s">
        <v>29</v>
      </c>
      <c r="B34" s="12" t="s">
        <v>34</v>
      </c>
      <c r="C34" s="3" t="s">
        <v>5</v>
      </c>
      <c r="D34" s="3">
        <v>1.23</v>
      </c>
      <c r="E34" s="11">
        <f>D34*F26*G26</f>
        <v>2328.39</v>
      </c>
    </row>
    <row r="35" spans="1:6" ht="15.75" thickBot="1" x14ac:dyDescent="0.3">
      <c r="A35" s="23" t="s">
        <v>52</v>
      </c>
      <c r="B35" s="24" t="s">
        <v>34</v>
      </c>
      <c r="C35" s="25" t="s">
        <v>5</v>
      </c>
      <c r="D35" s="25">
        <v>2.7</v>
      </c>
      <c r="E35" s="26">
        <f>D35*F26*G26</f>
        <v>5111.1000000000004</v>
      </c>
    </row>
    <row r="36" spans="1:6" ht="30.75" thickBot="1" x14ac:dyDescent="0.3">
      <c r="A36" s="27" t="s">
        <v>42</v>
      </c>
      <c r="B36" s="28" t="s">
        <v>43</v>
      </c>
      <c r="C36" s="29" t="s">
        <v>44</v>
      </c>
      <c r="D36" s="29">
        <v>1.5</v>
      </c>
      <c r="E36" s="30">
        <f>D36*F36</f>
        <v>177.63</v>
      </c>
      <c r="F36" s="2">
        <v>118.42</v>
      </c>
    </row>
    <row r="37" spans="1:6" x14ac:dyDescent="0.25">
      <c r="A37" s="19" t="s">
        <v>45</v>
      </c>
      <c r="B37" s="20" t="s">
        <v>49</v>
      </c>
      <c r="C37" s="21" t="s">
        <v>50</v>
      </c>
      <c r="D37" s="21"/>
      <c r="E37" s="22">
        <v>13.16</v>
      </c>
    </row>
    <row r="38" spans="1:6" x14ac:dyDescent="0.25">
      <c r="A38" s="10"/>
      <c r="B38" s="12"/>
      <c r="C38" s="3"/>
      <c r="D38" s="3"/>
      <c r="E38" s="11"/>
    </row>
    <row r="39" spans="1:6" x14ac:dyDescent="0.25">
      <c r="A39" s="10"/>
      <c r="B39" s="12"/>
      <c r="C39" s="3"/>
      <c r="D39" s="3"/>
      <c r="E39" s="11"/>
    </row>
    <row r="40" spans="1:6" s="18" customFormat="1" ht="14.25" x14ac:dyDescent="0.2">
      <c r="A40" s="14" t="s">
        <v>46</v>
      </c>
      <c r="B40" s="15"/>
      <c r="C40" s="16"/>
      <c r="D40" s="16"/>
      <c r="E40" s="17">
        <f>SUM(E28:E39)</f>
        <v>20161.940000000002</v>
      </c>
    </row>
    <row r="42" spans="1:6" ht="42.75" customHeight="1" x14ac:dyDescent="0.25">
      <c r="A42" s="35" t="s">
        <v>53</v>
      </c>
      <c r="B42" s="35"/>
      <c r="C42" s="35"/>
      <c r="D42" s="35"/>
      <c r="E42" s="35"/>
    </row>
    <row r="43" spans="1:6" ht="30" customHeight="1" x14ac:dyDescent="0.25">
      <c r="A43" s="35" t="s">
        <v>23</v>
      </c>
      <c r="B43" s="35"/>
      <c r="C43" s="35"/>
      <c r="D43" s="35"/>
      <c r="E43" s="35"/>
    </row>
    <row r="44" spans="1:6" x14ac:dyDescent="0.25">
      <c r="A44" s="35" t="s">
        <v>22</v>
      </c>
      <c r="B44" s="35"/>
      <c r="C44" s="35"/>
      <c r="D44" s="35"/>
      <c r="E44" s="35"/>
    </row>
    <row r="45" spans="1:6" ht="31.5" customHeight="1" x14ac:dyDescent="0.25">
      <c r="A45" s="35" t="s">
        <v>51</v>
      </c>
      <c r="B45" s="35"/>
      <c r="C45" s="35"/>
      <c r="D45" s="35"/>
      <c r="E45" s="35"/>
    </row>
    <row r="46" spans="1:6" x14ac:dyDescent="0.25">
      <c r="A46" s="35" t="s">
        <v>20</v>
      </c>
      <c r="B46" s="35"/>
      <c r="C46" s="35"/>
      <c r="D46" s="35"/>
      <c r="E46" s="35"/>
    </row>
    <row r="47" spans="1:6" x14ac:dyDescent="0.25">
      <c r="A47" s="36" t="s">
        <v>6</v>
      </c>
      <c r="B47" s="36"/>
      <c r="C47" s="36"/>
      <c r="D47" s="36"/>
      <c r="E47" s="36"/>
    </row>
    <row r="48" spans="1:6" x14ac:dyDescent="0.25">
      <c r="A48" s="35" t="s">
        <v>20</v>
      </c>
      <c r="B48" s="35"/>
      <c r="C48" s="35"/>
      <c r="D48" s="35"/>
      <c r="E48" s="35"/>
    </row>
    <row r="49" spans="1:5" ht="15" customHeight="1" x14ac:dyDescent="0.25">
      <c r="A49" s="37" t="s">
        <v>47</v>
      </c>
      <c r="B49" s="37"/>
      <c r="C49" s="37"/>
      <c r="D49" s="37"/>
      <c r="E49" s="8"/>
    </row>
    <row r="50" spans="1:5" ht="11.25" customHeight="1" x14ac:dyDescent="0.25">
      <c r="B50" s="34" t="s">
        <v>21</v>
      </c>
      <c r="C50" s="34"/>
      <c r="D50" s="34"/>
      <c r="E50" s="9" t="s">
        <v>7</v>
      </c>
    </row>
    <row r="51" spans="1:5" x14ac:dyDescent="0.25">
      <c r="A51" s="6"/>
      <c r="B51" s="6"/>
      <c r="C51" s="6"/>
      <c r="D51" s="6"/>
      <c r="E51" s="6"/>
    </row>
    <row r="52" spans="1:5" x14ac:dyDescent="0.25">
      <c r="A52" s="38" t="s">
        <v>48</v>
      </c>
      <c r="B52" s="38"/>
      <c r="C52" s="38"/>
      <c r="D52" s="38"/>
      <c r="E52" s="8"/>
    </row>
    <row r="53" spans="1:5" ht="11.25" customHeight="1" x14ac:dyDescent="0.25">
      <c r="B53" s="34" t="s">
        <v>21</v>
      </c>
      <c r="C53" s="34"/>
      <c r="D53" s="34"/>
      <c r="E53" s="9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42:E42"/>
    <mergeCell ref="A43:E43"/>
    <mergeCell ref="B50:D50"/>
    <mergeCell ref="B53:D53"/>
    <mergeCell ref="A44:E44"/>
    <mergeCell ref="A45:E45"/>
    <mergeCell ref="A46:E46"/>
    <mergeCell ref="A47:E47"/>
    <mergeCell ref="A48:E48"/>
    <mergeCell ref="A49:D49"/>
    <mergeCell ref="A52:D52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view="pageBreakPreview" topLeftCell="A37" zoomScaleNormal="100" zoomScaleSheetLayoutView="100" workbookViewId="0">
      <selection activeCell="G45" sqref="G45"/>
    </sheetView>
  </sheetViews>
  <sheetFormatPr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45" t="s">
        <v>12</v>
      </c>
      <c r="B1" s="45"/>
      <c r="C1" s="45"/>
      <c r="D1" s="45"/>
      <c r="E1" s="45"/>
    </row>
    <row r="2" spans="1:5" ht="30.75" customHeight="1" x14ac:dyDescent="0.25">
      <c r="A2" s="43" t="s">
        <v>13</v>
      </c>
      <c r="B2" s="44"/>
      <c r="C2" s="44"/>
      <c r="D2" s="44"/>
      <c r="E2" s="44"/>
    </row>
    <row r="3" spans="1:5" x14ac:dyDescent="0.25">
      <c r="A3" s="31"/>
      <c r="B3" s="4"/>
      <c r="C3" s="4"/>
      <c r="D3" s="4"/>
      <c r="E3" s="4"/>
    </row>
    <row r="4" spans="1:5" s="1" customFormat="1" ht="15.75" x14ac:dyDescent="0.25">
      <c r="A4" s="7" t="s">
        <v>14</v>
      </c>
      <c r="B4" s="13"/>
      <c r="C4" s="13"/>
      <c r="D4" s="47" t="s">
        <v>54</v>
      </c>
      <c r="E4" s="47"/>
    </row>
    <row r="5" spans="1:5" x14ac:dyDescent="0.25">
      <c r="A5" s="31"/>
      <c r="B5" s="4"/>
      <c r="C5" s="4"/>
      <c r="D5" s="4"/>
      <c r="E5" s="4"/>
    </row>
    <row r="6" spans="1:5" x14ac:dyDescent="0.25">
      <c r="A6" s="35" t="s">
        <v>0</v>
      </c>
      <c r="B6" s="35"/>
      <c r="C6" s="35"/>
      <c r="D6" s="35"/>
      <c r="E6" s="35"/>
    </row>
    <row r="7" spans="1:5" x14ac:dyDescent="0.25">
      <c r="A7" s="46" t="s">
        <v>37</v>
      </c>
      <c r="B7" s="46"/>
      <c r="C7" s="46"/>
      <c r="D7" s="46"/>
      <c r="E7" s="46"/>
    </row>
    <row r="8" spans="1:5" x14ac:dyDescent="0.25">
      <c r="A8" s="42" t="s">
        <v>1</v>
      </c>
      <c r="B8" s="42"/>
      <c r="C8" s="42"/>
      <c r="D8" s="42"/>
      <c r="E8" s="42"/>
    </row>
    <row r="9" spans="1:5" x14ac:dyDescent="0.25">
      <c r="A9" s="38"/>
      <c r="B9" s="38"/>
      <c r="C9" s="38"/>
      <c r="D9" s="38"/>
      <c r="E9" s="38"/>
    </row>
    <row r="10" spans="1:5" x14ac:dyDescent="0.25">
      <c r="A10" s="35" t="s">
        <v>38</v>
      </c>
      <c r="B10" s="35"/>
      <c r="C10" s="35"/>
      <c r="D10" s="35"/>
      <c r="E10" s="35"/>
    </row>
    <row r="11" spans="1:5" ht="28.5" customHeight="1" x14ac:dyDescent="0.25">
      <c r="A11" s="40" t="s">
        <v>16</v>
      </c>
      <c r="B11" s="41"/>
      <c r="C11" s="41"/>
      <c r="D11" s="41"/>
      <c r="E11" s="41"/>
    </row>
    <row r="12" spans="1:5" x14ac:dyDescent="0.25">
      <c r="A12" s="38"/>
      <c r="B12" s="38"/>
      <c r="C12" s="38"/>
      <c r="D12" s="38"/>
      <c r="E12" s="38"/>
    </row>
    <row r="13" spans="1:5" x14ac:dyDescent="0.25">
      <c r="A13" s="35" t="s">
        <v>39</v>
      </c>
      <c r="B13" s="35"/>
      <c r="C13" s="35"/>
      <c r="D13" s="35"/>
      <c r="E13" s="35"/>
    </row>
    <row r="14" spans="1:5" x14ac:dyDescent="0.25">
      <c r="A14" s="42" t="s">
        <v>17</v>
      </c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5" t="s">
        <v>33</v>
      </c>
      <c r="B16" s="35"/>
      <c r="C16" s="35"/>
      <c r="D16" s="35"/>
      <c r="E16" s="35"/>
    </row>
    <row r="17" spans="1:7" ht="11.25" customHeight="1" x14ac:dyDescent="0.25">
      <c r="A17" s="42" t="s">
        <v>2</v>
      </c>
      <c r="B17" s="38"/>
      <c r="C17" s="38"/>
      <c r="D17" s="38"/>
      <c r="E17" s="38"/>
    </row>
    <row r="18" spans="1:7" ht="11.25" customHeight="1" x14ac:dyDescent="0.25">
      <c r="A18" s="32"/>
      <c r="B18" s="31"/>
      <c r="C18" s="31"/>
      <c r="D18" s="31"/>
      <c r="E18" s="31"/>
    </row>
    <row r="19" spans="1:7" x14ac:dyDescent="0.25">
      <c r="A19" s="35" t="s">
        <v>32</v>
      </c>
      <c r="B19" s="35"/>
      <c r="C19" s="35"/>
      <c r="D19" s="35"/>
      <c r="E19" s="35"/>
    </row>
    <row r="20" spans="1:7" ht="10.5" customHeight="1" x14ac:dyDescent="0.25">
      <c r="A20" s="42" t="s">
        <v>18</v>
      </c>
      <c r="B20" s="38"/>
      <c r="C20" s="38"/>
      <c r="D20" s="38"/>
      <c r="E20" s="38"/>
    </row>
    <row r="21" spans="1:7" x14ac:dyDescent="0.25">
      <c r="A21" s="38"/>
      <c r="B21" s="38"/>
      <c r="C21" s="38"/>
      <c r="D21" s="38"/>
      <c r="E21" s="38"/>
    </row>
    <row r="22" spans="1:7" ht="30.75" customHeight="1" x14ac:dyDescent="0.25">
      <c r="A22" s="35" t="s">
        <v>19</v>
      </c>
      <c r="B22" s="35"/>
      <c r="C22" s="35"/>
      <c r="D22" s="35"/>
      <c r="E22" s="35"/>
    </row>
    <row r="23" spans="1:7" x14ac:dyDescent="0.25">
      <c r="A23" s="38"/>
      <c r="B23" s="38"/>
      <c r="C23" s="38"/>
      <c r="D23" s="38"/>
      <c r="E23" s="38"/>
    </row>
    <row r="24" spans="1:7" ht="63.75" customHeight="1" x14ac:dyDescent="0.25">
      <c r="A24" s="35" t="s">
        <v>40</v>
      </c>
      <c r="B24" s="35"/>
      <c r="C24" s="35"/>
      <c r="D24" s="35"/>
      <c r="E24" s="35"/>
    </row>
    <row r="25" spans="1:7" ht="33.75" customHeight="1" x14ac:dyDescent="0.25">
      <c r="A25" s="39" t="s">
        <v>41</v>
      </c>
      <c r="B25" s="39"/>
      <c r="C25" s="39"/>
      <c r="D25" s="39"/>
      <c r="E25" s="39"/>
    </row>
    <row r="26" spans="1:7" x14ac:dyDescent="0.25">
      <c r="A26" s="39"/>
      <c r="B26" s="39"/>
      <c r="C26" s="39"/>
      <c r="D26" s="39"/>
      <c r="E26" s="39"/>
      <c r="F26" s="2">
        <f>69.7+561.3</f>
        <v>631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10" t="s">
        <v>4</v>
      </c>
      <c r="B28" s="12" t="s">
        <v>24</v>
      </c>
      <c r="C28" s="3" t="s">
        <v>5</v>
      </c>
      <c r="D28" s="3">
        <v>1.54</v>
      </c>
      <c r="E28" s="11">
        <f>D28*F26*G26</f>
        <v>2915.2200000000003</v>
      </c>
    </row>
    <row r="29" spans="1:7" ht="51" x14ac:dyDescent="0.25">
      <c r="A29" s="10" t="s">
        <v>25</v>
      </c>
      <c r="B29" s="12" t="s">
        <v>26</v>
      </c>
      <c r="C29" s="3" t="s">
        <v>5</v>
      </c>
      <c r="D29" s="3">
        <v>2.25</v>
      </c>
      <c r="E29" s="11">
        <f>D29*F26*G26</f>
        <v>4259.25</v>
      </c>
    </row>
    <row r="30" spans="1:7" ht="38.25" x14ac:dyDescent="0.25">
      <c r="A30" s="10" t="s">
        <v>35</v>
      </c>
      <c r="B30" s="12" t="s">
        <v>55</v>
      </c>
      <c r="C30" s="3" t="s">
        <v>5</v>
      </c>
      <c r="D30" s="3">
        <v>2.0499999999999998</v>
      </c>
      <c r="E30" s="11">
        <f>D30*F26*G26</f>
        <v>3880.6499999999996</v>
      </c>
    </row>
    <row r="31" spans="1:7" ht="60" x14ac:dyDescent="0.25">
      <c r="A31" s="10" t="s">
        <v>28</v>
      </c>
      <c r="B31" s="12" t="s">
        <v>55</v>
      </c>
      <c r="C31" s="3" t="s">
        <v>5</v>
      </c>
      <c r="D31" s="3">
        <v>0.27</v>
      </c>
      <c r="E31" s="11">
        <f>D31*F26*G26</f>
        <v>511.11</v>
      </c>
    </row>
    <row r="32" spans="1:7" ht="38.25" x14ac:dyDescent="0.25">
      <c r="A32" s="10" t="s">
        <v>27</v>
      </c>
      <c r="B32" s="12" t="s">
        <v>55</v>
      </c>
      <c r="C32" s="3" t="s">
        <v>5</v>
      </c>
      <c r="D32" s="3">
        <v>0.17</v>
      </c>
      <c r="E32" s="11">
        <f>D32*F26*G26</f>
        <v>321.81000000000006</v>
      </c>
    </row>
    <row r="33" spans="1:8" ht="60" x14ac:dyDescent="0.25">
      <c r="A33" s="10" t="s">
        <v>36</v>
      </c>
      <c r="B33" s="12" t="s">
        <v>31</v>
      </c>
      <c r="C33" s="3" t="s">
        <v>5</v>
      </c>
      <c r="D33" s="3">
        <v>1.32</v>
      </c>
      <c r="E33" s="11">
        <v>0</v>
      </c>
    </row>
    <row r="34" spans="1:8" x14ac:dyDescent="0.25">
      <c r="A34" s="10" t="s">
        <v>29</v>
      </c>
      <c r="B34" s="12" t="s">
        <v>34</v>
      </c>
      <c r="C34" s="3" t="s">
        <v>5</v>
      </c>
      <c r="D34" s="3">
        <v>2.76</v>
      </c>
      <c r="E34" s="11">
        <f>D34*F26*G26</f>
        <v>5224.68</v>
      </c>
    </row>
    <row r="35" spans="1:8" ht="15.75" thickBot="1" x14ac:dyDescent="0.3">
      <c r="A35" s="23" t="s">
        <v>52</v>
      </c>
      <c r="B35" s="24" t="s">
        <v>34</v>
      </c>
      <c r="C35" s="25" t="s">
        <v>5</v>
      </c>
      <c r="D35" s="25">
        <v>2.7</v>
      </c>
      <c r="E35" s="26">
        <f>D35*F26*G26</f>
        <v>5111.1000000000004</v>
      </c>
    </row>
    <row r="36" spans="1:8" ht="15.75" thickBot="1" x14ac:dyDescent="0.3">
      <c r="A36" s="23" t="s">
        <v>45</v>
      </c>
      <c r="B36" s="24" t="s">
        <v>56</v>
      </c>
      <c r="C36" s="25" t="s">
        <v>50</v>
      </c>
      <c r="D36" s="25"/>
      <c r="E36" s="26">
        <v>267.88</v>
      </c>
    </row>
    <row r="37" spans="1:8" ht="30" x14ac:dyDescent="0.25">
      <c r="A37" s="33" t="s">
        <v>57</v>
      </c>
      <c r="B37" s="12" t="s">
        <v>58</v>
      </c>
      <c r="C37" s="3" t="s">
        <v>44</v>
      </c>
      <c r="D37" s="3">
        <v>1.5</v>
      </c>
      <c r="E37" s="11">
        <f>D37*126.7</f>
        <v>190.05</v>
      </c>
    </row>
    <row r="38" spans="1:8" x14ac:dyDescent="0.25">
      <c r="A38" s="10"/>
      <c r="B38" s="12"/>
      <c r="C38" s="3"/>
      <c r="D38" s="3"/>
      <c r="E38" s="11"/>
    </row>
    <row r="39" spans="1:8" s="18" customFormat="1" ht="14.25" x14ac:dyDescent="0.2">
      <c r="A39" s="14" t="s">
        <v>46</v>
      </c>
      <c r="B39" s="15"/>
      <c r="C39" s="16"/>
      <c r="D39" s="16"/>
      <c r="E39" s="17">
        <f>SUM(E28:E38)</f>
        <v>22681.75</v>
      </c>
    </row>
    <row r="41" spans="1:8" ht="30.75" customHeight="1" x14ac:dyDescent="0.25">
      <c r="A41" s="35" t="s">
        <v>65</v>
      </c>
      <c r="B41" s="35"/>
      <c r="C41" s="35"/>
      <c r="D41" s="35"/>
      <c r="E41" s="35"/>
      <c r="F41" s="2" t="s">
        <v>59</v>
      </c>
      <c r="H41" s="2">
        <v>15656.5</v>
      </c>
    </row>
    <row r="42" spans="1:8" ht="30.75" customHeight="1" x14ac:dyDescent="0.25">
      <c r="A42" s="35" t="s">
        <v>23</v>
      </c>
      <c r="B42" s="35"/>
      <c r="C42" s="35"/>
      <c r="D42" s="35"/>
      <c r="E42" s="35"/>
    </row>
    <row r="43" spans="1:8" x14ac:dyDescent="0.25">
      <c r="A43" s="35" t="s">
        <v>22</v>
      </c>
      <c r="B43" s="35"/>
      <c r="C43" s="35"/>
      <c r="D43" s="35"/>
      <c r="E43" s="35"/>
    </row>
    <row r="44" spans="1:8" x14ac:dyDescent="0.25">
      <c r="A44" s="35" t="s">
        <v>51</v>
      </c>
      <c r="B44" s="35"/>
      <c r="C44" s="35"/>
      <c r="D44" s="35"/>
      <c r="E44" s="35"/>
    </row>
    <row r="45" spans="1:8" x14ac:dyDescent="0.25">
      <c r="A45" s="35" t="s">
        <v>20</v>
      </c>
      <c r="B45" s="35"/>
      <c r="C45" s="35"/>
      <c r="D45" s="35"/>
      <c r="E45" s="35"/>
    </row>
    <row r="46" spans="1:8" x14ac:dyDescent="0.25">
      <c r="A46" s="36" t="s">
        <v>6</v>
      </c>
      <c r="B46" s="36"/>
      <c r="C46" s="36"/>
      <c r="D46" s="36"/>
      <c r="E46" s="36"/>
    </row>
    <row r="47" spans="1:8" x14ac:dyDescent="0.25">
      <c r="A47" s="35" t="s">
        <v>20</v>
      </c>
      <c r="B47" s="35"/>
      <c r="C47" s="35"/>
      <c r="D47" s="35"/>
      <c r="E47" s="35"/>
    </row>
    <row r="48" spans="1:8" x14ac:dyDescent="0.25">
      <c r="A48" s="37" t="s">
        <v>47</v>
      </c>
      <c r="B48" s="37"/>
      <c r="C48" s="37"/>
      <c r="D48" s="37"/>
      <c r="E48" s="8"/>
    </row>
    <row r="49" spans="1:5" x14ac:dyDescent="0.25">
      <c r="B49" s="34" t="s">
        <v>21</v>
      </c>
      <c r="C49" s="34"/>
      <c r="D49" s="34"/>
      <c r="E49" s="9" t="s">
        <v>7</v>
      </c>
    </row>
    <row r="50" spans="1:5" x14ac:dyDescent="0.25">
      <c r="A50" s="32"/>
      <c r="B50" s="32"/>
      <c r="C50" s="32"/>
      <c r="D50" s="32"/>
      <c r="E50" s="32"/>
    </row>
    <row r="51" spans="1:5" x14ac:dyDescent="0.25">
      <c r="A51" s="37" t="s">
        <v>48</v>
      </c>
      <c r="B51" s="37"/>
      <c r="C51" s="37"/>
      <c r="D51" s="37"/>
      <c r="E51" s="8"/>
    </row>
    <row r="52" spans="1:5" x14ac:dyDescent="0.25">
      <c r="B52" s="48" t="s">
        <v>21</v>
      </c>
      <c r="C52" s="48"/>
      <c r="D52" s="48"/>
      <c r="E52" s="9" t="s">
        <v>7</v>
      </c>
    </row>
    <row r="56" spans="1:5" x14ac:dyDescent="0.25">
      <c r="A56" s="18" t="s">
        <v>60</v>
      </c>
    </row>
    <row r="57" spans="1:5" x14ac:dyDescent="0.25">
      <c r="A57" s="2" t="s">
        <v>61</v>
      </c>
      <c r="B57" s="49">
        <v>15656.5</v>
      </c>
    </row>
    <row r="58" spans="1:5" ht="15.75" x14ac:dyDescent="0.25">
      <c r="A58" s="50" t="s">
        <v>62</v>
      </c>
      <c r="B58" s="51">
        <v>62942.400000000001</v>
      </c>
    </row>
    <row r="59" spans="1:5" x14ac:dyDescent="0.25">
      <c r="A59" s="2" t="s">
        <v>64</v>
      </c>
      <c r="B59" s="51">
        <f>55133.87+900</f>
        <v>56033.87</v>
      </c>
    </row>
    <row r="60" spans="1:5" x14ac:dyDescent="0.25">
      <c r="A60" s="52" t="s">
        <v>63</v>
      </c>
      <c r="B60" s="49">
        <f>B57+B59-('1 кв.'!E40+E39)</f>
        <v>28846.679999999993</v>
      </c>
    </row>
  </sheetData>
  <mergeCells count="34"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  <mergeCell ref="A41:E41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48:D48"/>
    <mergeCell ref="B49:D49"/>
    <mergeCell ref="A51:D51"/>
    <mergeCell ref="B52:D52"/>
    <mergeCell ref="A42:E42"/>
    <mergeCell ref="A43:E43"/>
    <mergeCell ref="A44:E44"/>
    <mergeCell ref="A45:E45"/>
    <mergeCell ref="A46:E46"/>
    <mergeCell ref="A47:E4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22" sqref="I2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9</vt:i4>
      </vt:variant>
    </vt:vector>
  </HeadingPairs>
  <TitlesOfParts>
    <vt:vector size="12" baseType="lpstr">
      <vt:lpstr>1 кв.</vt:lpstr>
      <vt:lpstr>2 кв.</vt:lpstr>
      <vt:lpstr>Лист3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2016-08-03T08:38:20Z</dcterms:modified>
</cp:coreProperties>
</file>