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кв.'!$A$1:$E$67</definedName>
  </definedNames>
  <calcPr calcId="145621"/>
</workbook>
</file>

<file path=xl/calcChain.xml><?xml version="1.0" encoding="utf-8"?>
<calcChain xmlns="http://schemas.openxmlformats.org/spreadsheetml/2006/main">
  <c r="E39" i="2" l="1"/>
  <c r="G39" i="2" s="1"/>
  <c r="G29" i="2"/>
  <c r="G30" i="2"/>
  <c r="G31" i="2"/>
  <c r="G32" i="2"/>
  <c r="G33" i="2"/>
  <c r="G34" i="2"/>
  <c r="G35" i="2"/>
  <c r="G36" i="2"/>
  <c r="G37" i="2"/>
  <c r="G38" i="2"/>
  <c r="G28" i="2"/>
  <c r="E46" i="2" l="1"/>
  <c r="E42" i="2"/>
  <c r="E43" i="2"/>
  <c r="E44" i="2"/>
  <c r="E41" i="2"/>
  <c r="E38" i="2"/>
  <c r="E35" i="2"/>
  <c r="E34" i="2"/>
  <c r="E33" i="2"/>
  <c r="E32" i="2"/>
  <c r="E31" i="2"/>
  <c r="E30" i="2"/>
  <c r="E29" i="2"/>
  <c r="E28" i="2"/>
  <c r="E39" i="1" l="1"/>
  <c r="E38" i="1"/>
  <c r="E34" i="1"/>
  <c r="E33" i="1"/>
  <c r="B66" i="2" l="1"/>
  <c r="E32" i="1"/>
  <c r="E31" i="1"/>
  <c r="E30" i="1"/>
  <c r="E29" i="1"/>
  <c r="E35" i="1" l="1"/>
  <c r="E28" i="1"/>
  <c r="E42" i="1" l="1"/>
</calcChain>
</file>

<file path=xl/sharedStrings.xml><?xml version="1.0" encoding="utf-8"?>
<sst xmlns="http://schemas.openxmlformats.org/spreadsheetml/2006/main" count="172" uniqueCount="74">
  <si>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</si>
  <si>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</si>
  <si>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</si>
  <si>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</si>
  <si>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</si>
  <si>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</si>
  <si>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</si>
  <si>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</si>
  <si>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</si>
  <si>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</si>
  <si>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</si>
  <si>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</si>
  <si>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</si>
  <si>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</si>
  <si>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</si>
  <si>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</si>
  <si>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</si>
  <si>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</si>
  <si>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</si>
  <si>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</si>
  <si>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</si>
  <si>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</si>
  <si>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</si>
  <si>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</si>
  <si>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</si>
  <si>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</si>
  <si>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</si>
  <si>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</si>
  <si>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</si>
  <si>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</si>
  <si>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</si>
  <si>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</si>
  <si>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</si>
  <si>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</si>
  <si>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</si>
  <si>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</si>
  <si>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</si>
  <si>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</si>
  <si>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</si>
  <si>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</si>
  <si>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</si>
  <si>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</si>
  <si>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</si>
  <si>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д. 15а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</si>
  <si>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Солянниковой Ирины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</si>
  <si>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</si>
  <si>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</si>
  <si>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</si>
  <si>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</si>
  <si>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 xml:space="preserve">1 квартал </t>
  </si>
  <si>
    <t>Итого:</t>
  </si>
  <si>
    <t>руб.</t>
  </si>
  <si>
    <t xml:space="preserve">Стоимость 3/
сметная стоимость 4 выполненной работы (оказанной услуги) за единицу, кол-во ч/часов
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</si>
  <si>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</si>
  <si>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Солянниковой И.Н.</t>
    </r>
  </si>
  <si>
    <t>Смета на изготовление и установку козырьков</t>
  </si>
  <si>
    <t>март</t>
  </si>
  <si>
    <t xml:space="preserve">           2. Всего за период с "01" 01 2016 г. по "31" 03 2016 г. выполнено работ (оказано услуг) на общую сумму девяносто восемь тысяч семьсот пятнадцать ( прописью) рублей.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</si>
  <si>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</si>
  <si>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</si>
  <si>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Заделка протекания над 11 кв. (кв.7)</t>
  </si>
  <si>
    <t>июнь</t>
  </si>
  <si>
    <t>ч/час</t>
  </si>
  <si>
    <t>Осмотр крыши на протечки, ремонт кровли (кв.10)</t>
  </si>
  <si>
    <t>Проверка вентканалов (кв.9)</t>
  </si>
  <si>
    <t>Изготовление раскладки на вентканалы</t>
  </si>
  <si>
    <t>май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</si>
  <si>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</si>
  <si>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</si>
  <si>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</si>
  <si>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</si>
  <si>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</si>
  <si>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</si>
  <si>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семьдесят две тысячи шестьсот двадцать четыре (прописью) рубля 45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</si>
</sst>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8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4" xfId="0" applyFont="1" applyBorder="1" applyAlignment="1">
      <alignment wrapText="1"/>
    </xf>
    <xf numFmtId="43" fontId="8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33" zoomScaleNormal="100" zoomScaleSheetLayoutView="100" workbookViewId="0">
      <selection activeCell="E39" sqref="E39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2.2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13</v>
      </c>
      <c r="B4" s="13"/>
      <c r="C4" s="13"/>
      <c r="D4" s="44" t="s">
        <v>14</v>
      </c>
      <c r="E4" s="4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3" t="s">
        <v>43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ht="7.5" customHeight="1" x14ac:dyDescent="0.25">
      <c r="A9" s="36"/>
      <c r="B9" s="36"/>
      <c r="C9" s="36"/>
      <c r="D9" s="36"/>
      <c r="E9" s="36"/>
    </row>
    <row r="10" spans="1:5" x14ac:dyDescent="0.25">
      <c r="A10" s="31" t="s">
        <v>44</v>
      </c>
      <c r="B10" s="31"/>
      <c r="C10" s="31"/>
      <c r="D10" s="31"/>
      <c r="E10" s="31"/>
    </row>
    <row r="11" spans="1:5" ht="22.5" customHeight="1" x14ac:dyDescent="0.25">
      <c r="A11" s="37" t="s">
        <v>15</v>
      </c>
      <c r="B11" s="38"/>
      <c r="C11" s="38"/>
      <c r="D11" s="38"/>
      <c r="E11" s="38"/>
    </row>
    <row r="12" spans="1:5" ht="9" customHeight="1" x14ac:dyDescent="0.25">
      <c r="A12" s="36"/>
      <c r="B12" s="36"/>
      <c r="C12" s="36"/>
      <c r="D12" s="36"/>
      <c r="E12" s="36"/>
    </row>
    <row r="13" spans="1:5" ht="30.75" customHeight="1" x14ac:dyDescent="0.25">
      <c r="A13" s="31" t="s">
        <v>45</v>
      </c>
      <c r="B13" s="31"/>
      <c r="C13" s="31"/>
      <c r="D13" s="31"/>
      <c r="E13" s="31"/>
    </row>
    <row r="14" spans="1:5" x14ac:dyDescent="0.25">
      <c r="A14" s="39" t="s">
        <v>16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1" t="s">
        <v>39</v>
      </c>
      <c r="B16" s="31"/>
      <c r="C16" s="31"/>
      <c r="D16" s="31"/>
      <c r="E16" s="31"/>
    </row>
    <row r="17" spans="1:7" ht="11.25" customHeight="1" x14ac:dyDescent="0.25">
      <c r="A17" s="39" t="s">
        <v>2</v>
      </c>
      <c r="B17" s="36"/>
      <c r="C17" s="36"/>
      <c r="D17" s="36"/>
      <c r="E17" s="3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1" t="s">
        <v>40</v>
      </c>
      <c r="B19" s="31"/>
      <c r="C19" s="31"/>
      <c r="D19" s="31"/>
      <c r="E19" s="31"/>
    </row>
    <row r="20" spans="1:7" ht="10.5" customHeight="1" x14ac:dyDescent="0.25">
      <c r="A20" s="39" t="s">
        <v>17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1" t="s">
        <v>18</v>
      </c>
      <c r="B22" s="31"/>
      <c r="C22" s="31"/>
      <c r="D22" s="31"/>
      <c r="E22" s="31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1" t="s">
        <v>46</v>
      </c>
      <c r="B24" s="31"/>
      <c r="C24" s="31"/>
      <c r="D24" s="31"/>
      <c r="E24" s="31"/>
    </row>
    <row r="25" spans="1:7" ht="33.75" customHeight="1" x14ac:dyDescent="0.25">
      <c r="A25" s="35" t="s">
        <v>47</v>
      </c>
      <c r="B25" s="35"/>
      <c r="C25" s="35"/>
      <c r="D25" s="35"/>
      <c r="E25" s="35"/>
    </row>
    <row r="26" spans="1:7" x14ac:dyDescent="0.25">
      <c r="A26" s="35"/>
      <c r="B26" s="35"/>
      <c r="C26" s="35"/>
      <c r="D26" s="35"/>
      <c r="E26" s="35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9548.2919999999995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11074.05</v>
      </c>
    </row>
    <row r="30" spans="1:7" ht="51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9892.8179999999975</v>
      </c>
    </row>
    <row r="31" spans="1:7" ht="51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7382.6999999999989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</row>
    <row r="33" spans="1:5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</row>
    <row r="34" spans="1:5" ht="60" x14ac:dyDescent="0.25">
      <c r="A34" s="10" t="s">
        <v>27</v>
      </c>
      <c r="B34" s="12" t="s">
        <v>29</v>
      </c>
      <c r="C34" s="3" t="s">
        <v>5</v>
      </c>
      <c r="D34" s="3">
        <v>0.34</v>
      </c>
      <c r="E34" s="11">
        <f>D34*F26*G26</f>
        <v>1673.4119999999998</v>
      </c>
    </row>
    <row r="35" spans="1:5" ht="51" x14ac:dyDescent="0.25">
      <c r="A35" s="10" t="s">
        <v>26</v>
      </c>
      <c r="B35" s="12" t="s">
        <v>29</v>
      </c>
      <c r="C35" s="3" t="s">
        <v>5</v>
      </c>
      <c r="D35" s="3">
        <v>0.04</v>
      </c>
      <c r="E35" s="11">
        <f>D35*F26*G26</f>
        <v>196.87199999999999</v>
      </c>
    </row>
    <row r="36" spans="1:5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11">
        <v>4320</v>
      </c>
    </row>
    <row r="37" spans="1:5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0</v>
      </c>
    </row>
    <row r="38" spans="1:5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D38*F26*G26</f>
        <v>3100.7339999999999</v>
      </c>
    </row>
    <row r="39" spans="1:5" ht="15.75" thickBot="1" x14ac:dyDescent="0.3">
      <c r="A39" s="24" t="s">
        <v>38</v>
      </c>
      <c r="B39" s="25" t="s">
        <v>41</v>
      </c>
      <c r="C39" s="22" t="s">
        <v>5</v>
      </c>
      <c r="D39" s="22">
        <v>3.3</v>
      </c>
      <c r="E39" s="23">
        <f>D39*F26*G26</f>
        <v>16241.939999999999</v>
      </c>
    </row>
    <row r="40" spans="1:5" x14ac:dyDescent="0.25">
      <c r="A40" s="20" t="s">
        <v>48</v>
      </c>
      <c r="B40" s="21" t="s">
        <v>49</v>
      </c>
      <c r="C40" s="21" t="s">
        <v>51</v>
      </c>
      <c r="D40" s="21"/>
      <c r="E40" s="21">
        <v>0</v>
      </c>
    </row>
    <row r="41" spans="1:5" ht="30" x14ac:dyDescent="0.25">
      <c r="A41" s="10" t="s">
        <v>55</v>
      </c>
      <c r="B41" s="15" t="s">
        <v>56</v>
      </c>
      <c r="C41" s="15" t="s">
        <v>51</v>
      </c>
      <c r="D41" s="15"/>
      <c r="E41" s="15">
        <v>31543.91</v>
      </c>
    </row>
    <row r="42" spans="1:5" s="19" customFormat="1" ht="14.25" x14ac:dyDescent="0.2">
      <c r="A42" s="16" t="s">
        <v>50</v>
      </c>
      <c r="B42" s="17"/>
      <c r="C42" s="17"/>
      <c r="D42" s="17"/>
      <c r="E42" s="18">
        <f>SUM(E28:E41)</f>
        <v>98715.295999999988</v>
      </c>
    </row>
    <row r="44" spans="1:5" ht="42.75" customHeight="1" x14ac:dyDescent="0.25">
      <c r="A44" s="31" t="s">
        <v>57</v>
      </c>
      <c r="B44" s="31"/>
      <c r="C44" s="31"/>
      <c r="D44" s="31"/>
      <c r="E44" s="31"/>
    </row>
    <row r="45" spans="1:5" ht="30" customHeight="1" x14ac:dyDescent="0.25">
      <c r="A45" s="31" t="s">
        <v>22</v>
      </c>
      <c r="B45" s="31"/>
      <c r="C45" s="31"/>
      <c r="D45" s="31"/>
      <c r="E45" s="31"/>
    </row>
    <row r="46" spans="1:5" x14ac:dyDescent="0.25">
      <c r="A46" s="31" t="s">
        <v>21</v>
      </c>
      <c r="B46" s="31"/>
      <c r="C46" s="31"/>
      <c r="D46" s="31"/>
      <c r="E46" s="31"/>
    </row>
    <row r="47" spans="1:5" ht="31.5" customHeight="1" x14ac:dyDescent="0.25">
      <c r="A47" s="31" t="s">
        <v>58</v>
      </c>
      <c r="B47" s="31"/>
      <c r="C47" s="31"/>
      <c r="D47" s="31"/>
      <c r="E47" s="31"/>
    </row>
    <row r="48" spans="1:5" x14ac:dyDescent="0.25">
      <c r="A48" s="31" t="s">
        <v>19</v>
      </c>
      <c r="B48" s="31"/>
      <c r="C48" s="31"/>
      <c r="D48" s="31"/>
      <c r="E48" s="31"/>
    </row>
    <row r="49" spans="1:5" x14ac:dyDescent="0.25">
      <c r="A49" s="32" t="s">
        <v>6</v>
      </c>
      <c r="B49" s="32"/>
      <c r="C49" s="32"/>
      <c r="D49" s="32"/>
      <c r="E49" s="32"/>
    </row>
    <row r="50" spans="1:5" x14ac:dyDescent="0.25">
      <c r="A50" s="31" t="s">
        <v>19</v>
      </c>
      <c r="B50" s="31"/>
      <c r="C50" s="31"/>
      <c r="D50" s="31"/>
      <c r="E50" s="31"/>
    </row>
    <row r="51" spans="1:5" ht="15" customHeight="1" x14ac:dyDescent="0.25">
      <c r="A51" s="33" t="s">
        <v>53</v>
      </c>
      <c r="B51" s="33"/>
      <c r="C51" s="33"/>
      <c r="D51" s="33"/>
      <c r="E51" s="8"/>
    </row>
    <row r="52" spans="1:5" ht="11.25" customHeight="1" x14ac:dyDescent="0.25">
      <c r="B52" s="30" t="s">
        <v>20</v>
      </c>
      <c r="C52" s="30"/>
      <c r="D52" s="30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ht="15" customHeight="1" x14ac:dyDescent="0.25">
      <c r="A54" s="34" t="s">
        <v>54</v>
      </c>
      <c r="B54" s="34"/>
      <c r="C54" s="34"/>
      <c r="D54" s="34"/>
      <c r="E54" s="8"/>
    </row>
    <row r="55" spans="1:5" ht="11.25" customHeight="1" x14ac:dyDescent="0.25">
      <c r="B55" s="30" t="s">
        <v>20</v>
      </c>
      <c r="C55" s="30"/>
      <c r="D55" s="30"/>
      <c r="E55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4:E44"/>
    <mergeCell ref="A45:E45"/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43" zoomScaleNormal="100" zoomScaleSheetLayoutView="100" workbookViewId="0">
      <selection activeCell="H52" sqref="H5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42578125" style="2" customWidth="1"/>
    <col min="9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0.7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13</v>
      </c>
      <c r="B4" s="13"/>
      <c r="C4" s="13"/>
      <c r="D4" s="44" t="s">
        <v>59</v>
      </c>
      <c r="E4" s="44"/>
    </row>
    <row r="5" spans="1:5" x14ac:dyDescent="0.25">
      <c r="A5" s="26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3" t="s">
        <v>43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/>
      <c r="B9" s="36"/>
      <c r="C9" s="36"/>
      <c r="D9" s="36"/>
      <c r="E9" s="36"/>
    </row>
    <row r="10" spans="1:5" x14ac:dyDescent="0.25">
      <c r="A10" s="31" t="s">
        <v>44</v>
      </c>
      <c r="B10" s="31"/>
      <c r="C10" s="31"/>
      <c r="D10" s="31"/>
      <c r="E10" s="31"/>
    </row>
    <row r="11" spans="1:5" ht="26.25" customHeight="1" x14ac:dyDescent="0.25">
      <c r="A11" s="37" t="s">
        <v>15</v>
      </c>
      <c r="B11" s="38"/>
      <c r="C11" s="38"/>
      <c r="D11" s="38"/>
      <c r="E11" s="38"/>
    </row>
    <row r="12" spans="1:5" x14ac:dyDescent="0.25">
      <c r="A12" s="36"/>
      <c r="B12" s="36"/>
      <c r="C12" s="36"/>
      <c r="D12" s="36"/>
      <c r="E12" s="36"/>
    </row>
    <row r="13" spans="1:5" x14ac:dyDescent="0.25">
      <c r="A13" s="31" t="s">
        <v>45</v>
      </c>
      <c r="B13" s="31"/>
      <c r="C13" s="31"/>
      <c r="D13" s="31"/>
      <c r="E13" s="31"/>
    </row>
    <row r="14" spans="1:5" x14ac:dyDescent="0.25">
      <c r="A14" s="39" t="s">
        <v>16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1" t="s">
        <v>39</v>
      </c>
      <c r="B16" s="31"/>
      <c r="C16" s="31"/>
      <c r="D16" s="31"/>
      <c r="E16" s="31"/>
    </row>
    <row r="17" spans="1:7" ht="11.25" customHeight="1" x14ac:dyDescent="0.25">
      <c r="A17" s="39" t="s">
        <v>2</v>
      </c>
      <c r="B17" s="36"/>
      <c r="C17" s="36"/>
      <c r="D17" s="36"/>
      <c r="E17" s="36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1" t="s">
        <v>40</v>
      </c>
      <c r="B19" s="31"/>
      <c r="C19" s="31"/>
      <c r="D19" s="31"/>
      <c r="E19" s="31"/>
    </row>
    <row r="20" spans="1:7" ht="10.5" customHeight="1" x14ac:dyDescent="0.25">
      <c r="A20" s="39" t="s">
        <v>17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1" t="s">
        <v>18</v>
      </c>
      <c r="B22" s="31"/>
      <c r="C22" s="31"/>
      <c r="D22" s="31"/>
      <c r="E22" s="31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1" t="s">
        <v>46</v>
      </c>
      <c r="B24" s="31"/>
      <c r="C24" s="31"/>
      <c r="D24" s="31"/>
      <c r="E24" s="31"/>
    </row>
    <row r="25" spans="1:7" ht="33.75" customHeight="1" x14ac:dyDescent="0.25">
      <c r="A25" s="35" t="s">
        <v>47</v>
      </c>
      <c r="B25" s="35"/>
      <c r="C25" s="35"/>
      <c r="D25" s="35"/>
      <c r="E25" s="35"/>
    </row>
    <row r="26" spans="1:7" x14ac:dyDescent="0.25">
      <c r="A26" s="35"/>
      <c r="B26" s="35"/>
      <c r="C26" s="35"/>
      <c r="D26" s="35"/>
      <c r="E26" s="35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1.54</v>
      </c>
      <c r="E28" s="11">
        <f>D28*F26*G26</f>
        <v>7579.5720000000001</v>
      </c>
      <c r="G28" s="49">
        <f>E28+'1 кв.'!E28</f>
        <v>17127.864000000001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11074.05</v>
      </c>
      <c r="G29" s="49">
        <f>E29+'1 кв.'!E29</f>
        <v>22148.1</v>
      </c>
    </row>
    <row r="30" spans="1:7" ht="38.25" x14ac:dyDescent="0.25">
      <c r="A30" s="10" t="s">
        <v>30</v>
      </c>
      <c r="B30" s="12" t="s">
        <v>67</v>
      </c>
      <c r="C30" s="3" t="s">
        <v>5</v>
      </c>
      <c r="D30" s="3">
        <v>2.0499999999999998</v>
      </c>
      <c r="E30" s="11">
        <f>D30*F26*G26</f>
        <v>10089.689999999999</v>
      </c>
      <c r="G30" s="49">
        <f>E30+'1 кв.'!E30</f>
        <v>19982.507999999994</v>
      </c>
    </row>
    <row r="31" spans="1:7" ht="38.25" x14ac:dyDescent="0.25">
      <c r="A31" s="10" t="s">
        <v>31</v>
      </c>
      <c r="B31" s="12" t="s">
        <v>67</v>
      </c>
      <c r="C31" s="3" t="s">
        <v>5</v>
      </c>
      <c r="D31" s="3">
        <v>1.55</v>
      </c>
      <c r="E31" s="11">
        <f>D31*F26*G26</f>
        <v>7628.7899999999991</v>
      </c>
      <c r="G31" s="49">
        <f>E31+'1 кв.'!E31</f>
        <v>15011.489999999998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  <c r="G32" s="49">
        <f>E32+'1 кв.'!E32</f>
        <v>6004.5959999999995</v>
      </c>
    </row>
    <row r="33" spans="1:7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  <c r="G33" s="49">
        <f>E33+'1 кв.'!E33</f>
        <v>1476.54</v>
      </c>
    </row>
    <row r="34" spans="1:7" ht="60" x14ac:dyDescent="0.25">
      <c r="A34" s="10" t="s">
        <v>27</v>
      </c>
      <c r="B34" s="12" t="s">
        <v>67</v>
      </c>
      <c r="C34" s="3" t="s">
        <v>5</v>
      </c>
      <c r="D34" s="3">
        <v>0.36</v>
      </c>
      <c r="E34" s="11">
        <f>D34*F26*G26</f>
        <v>1771.848</v>
      </c>
      <c r="G34" s="49">
        <f>E34+'1 кв.'!E34</f>
        <v>3445.2599999999998</v>
      </c>
    </row>
    <row r="35" spans="1:7" ht="38.25" x14ac:dyDescent="0.25">
      <c r="A35" s="10" t="s">
        <v>26</v>
      </c>
      <c r="B35" s="12" t="s">
        <v>67</v>
      </c>
      <c r="C35" s="3" t="s">
        <v>5</v>
      </c>
      <c r="D35" s="3">
        <v>0.04</v>
      </c>
      <c r="E35" s="11">
        <f>D35*F26*G26</f>
        <v>196.87199999999999</v>
      </c>
      <c r="G35" s="49">
        <f>E35+'1 кв.'!E35</f>
        <v>393.74399999999997</v>
      </c>
    </row>
    <row r="36" spans="1:7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11">
        <v>0</v>
      </c>
      <c r="G36" s="49">
        <f>E36+'1 кв.'!E36</f>
        <v>4320</v>
      </c>
    </row>
    <row r="37" spans="1:7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0</v>
      </c>
      <c r="G37" s="49">
        <f>E37+'1 кв.'!E37</f>
        <v>0</v>
      </c>
    </row>
    <row r="38" spans="1:7" x14ac:dyDescent="0.25">
      <c r="A38" s="10" t="s">
        <v>28</v>
      </c>
      <c r="B38" s="12" t="s">
        <v>41</v>
      </c>
      <c r="C38" s="3" t="s">
        <v>5</v>
      </c>
      <c r="D38" s="3">
        <v>2.76</v>
      </c>
      <c r="E38" s="11">
        <f>D38*F26*G26</f>
        <v>13584.167999999998</v>
      </c>
      <c r="G38" s="49">
        <f>E38+'1 кв.'!E38</f>
        <v>16684.901999999998</v>
      </c>
    </row>
    <row r="39" spans="1:7" ht="15.75" thickBot="1" x14ac:dyDescent="0.3">
      <c r="A39" s="24" t="s">
        <v>38</v>
      </c>
      <c r="B39" s="25" t="s">
        <v>41</v>
      </c>
      <c r="C39" s="22" t="s">
        <v>5</v>
      </c>
      <c r="D39" s="22">
        <v>2.7</v>
      </c>
      <c r="E39" s="23">
        <f>D39*F26*G26</f>
        <v>13288.86</v>
      </c>
      <c r="G39" s="49">
        <f>E39+'1 кв.'!E39</f>
        <v>29530.799999999999</v>
      </c>
    </row>
    <row r="40" spans="1:7" ht="15.75" thickBot="1" x14ac:dyDescent="0.3">
      <c r="A40" s="24" t="s">
        <v>48</v>
      </c>
      <c r="B40" s="25" t="s">
        <v>49</v>
      </c>
      <c r="C40" s="22" t="s">
        <v>51</v>
      </c>
      <c r="D40" s="22"/>
      <c r="E40" s="23">
        <v>2599.42</v>
      </c>
    </row>
    <row r="41" spans="1:7" ht="30" x14ac:dyDescent="0.25">
      <c r="A41" s="28" t="s">
        <v>63</v>
      </c>
      <c r="B41" s="15" t="s">
        <v>66</v>
      </c>
      <c r="C41" s="15" t="s">
        <v>62</v>
      </c>
      <c r="D41" s="3">
        <v>3.3</v>
      </c>
      <c r="E41" s="15">
        <f>D41*126.7</f>
        <v>418.11</v>
      </c>
    </row>
    <row r="42" spans="1:7" x14ac:dyDescent="0.25">
      <c r="A42" s="28" t="s">
        <v>64</v>
      </c>
      <c r="B42" s="15" t="s">
        <v>66</v>
      </c>
      <c r="C42" s="15" t="s">
        <v>62</v>
      </c>
      <c r="D42" s="3">
        <v>0.35</v>
      </c>
      <c r="E42" s="15">
        <f t="shared" ref="E42:E44" si="0">D42*126.7</f>
        <v>44.344999999999999</v>
      </c>
    </row>
    <row r="43" spans="1:7" ht="30" x14ac:dyDescent="0.25">
      <c r="A43" s="28" t="s">
        <v>65</v>
      </c>
      <c r="B43" s="15" t="s">
        <v>66</v>
      </c>
      <c r="C43" s="15" t="s">
        <v>62</v>
      </c>
      <c r="D43" s="3">
        <v>3</v>
      </c>
      <c r="E43" s="15">
        <f t="shared" si="0"/>
        <v>380.1</v>
      </c>
    </row>
    <row r="44" spans="1:7" ht="30" x14ac:dyDescent="0.25">
      <c r="A44" s="28" t="s">
        <v>60</v>
      </c>
      <c r="B44" s="15" t="s">
        <v>61</v>
      </c>
      <c r="C44" s="15" t="s">
        <v>62</v>
      </c>
      <c r="D44" s="3">
        <v>1.8</v>
      </c>
      <c r="E44" s="15">
        <f t="shared" si="0"/>
        <v>228.06</v>
      </c>
    </row>
    <row r="45" spans="1:7" x14ac:dyDescent="0.25">
      <c r="A45" s="28"/>
      <c r="B45" s="15"/>
      <c r="C45" s="15"/>
      <c r="D45" s="15"/>
      <c r="E45" s="15"/>
    </row>
    <row r="46" spans="1:7" s="19" customFormat="1" ht="14.25" x14ac:dyDescent="0.2">
      <c r="A46" s="16" t="s">
        <v>50</v>
      </c>
      <c r="B46" s="17"/>
      <c r="C46" s="17"/>
      <c r="D46" s="17"/>
      <c r="E46" s="18">
        <f>SUM(E28:E45)</f>
        <v>72624.453000000009</v>
      </c>
    </row>
    <row r="48" spans="1:7" ht="30" customHeight="1" x14ac:dyDescent="0.25">
      <c r="A48" s="31" t="s">
        <v>73</v>
      </c>
      <c r="B48" s="31"/>
      <c r="C48" s="31"/>
      <c r="D48" s="31"/>
      <c r="E48" s="31"/>
    </row>
    <row r="49" spans="1:8" ht="30.75" customHeight="1" x14ac:dyDescent="0.25">
      <c r="A49" s="31" t="s">
        <v>22</v>
      </c>
      <c r="B49" s="31"/>
      <c r="C49" s="31"/>
      <c r="D49" s="31"/>
      <c r="E49" s="31"/>
    </row>
    <row r="50" spans="1:8" x14ac:dyDescent="0.25">
      <c r="A50" s="31" t="s">
        <v>21</v>
      </c>
      <c r="B50" s="31"/>
      <c r="C50" s="31"/>
      <c r="D50" s="31"/>
      <c r="E50" s="31"/>
      <c r="F50" s="19"/>
      <c r="G50" s="19"/>
      <c r="H50" s="29"/>
    </row>
    <row r="51" spans="1:8" x14ac:dyDescent="0.25">
      <c r="A51" s="31" t="s">
        <v>58</v>
      </c>
      <c r="B51" s="31"/>
      <c r="C51" s="31"/>
      <c r="D51" s="31"/>
      <c r="E51" s="31"/>
    </row>
    <row r="52" spans="1:8" x14ac:dyDescent="0.25">
      <c r="A52" s="31" t="s">
        <v>19</v>
      </c>
      <c r="B52" s="31"/>
      <c r="C52" s="31"/>
      <c r="D52" s="31"/>
      <c r="E52" s="31"/>
    </row>
    <row r="53" spans="1:8" x14ac:dyDescent="0.25">
      <c r="A53" s="32" t="s">
        <v>6</v>
      </c>
      <c r="B53" s="32"/>
      <c r="C53" s="32"/>
      <c r="D53" s="32"/>
      <c r="E53" s="32"/>
    </row>
    <row r="54" spans="1:8" x14ac:dyDescent="0.25">
      <c r="A54" s="31" t="s">
        <v>19</v>
      </c>
      <c r="B54" s="31"/>
      <c r="C54" s="31"/>
      <c r="D54" s="31"/>
      <c r="E54" s="31"/>
    </row>
    <row r="55" spans="1:8" x14ac:dyDescent="0.25">
      <c r="A55" s="33" t="s">
        <v>53</v>
      </c>
      <c r="B55" s="33"/>
      <c r="C55" s="33"/>
      <c r="D55" s="33"/>
      <c r="E55" s="8"/>
    </row>
    <row r="56" spans="1:8" x14ac:dyDescent="0.25">
      <c r="B56" s="30" t="s">
        <v>20</v>
      </c>
      <c r="C56" s="30"/>
      <c r="D56" s="30"/>
      <c r="E56" s="9" t="s">
        <v>7</v>
      </c>
    </row>
    <row r="57" spans="1:8" x14ac:dyDescent="0.25">
      <c r="A57" s="27"/>
      <c r="B57" s="27"/>
      <c r="C57" s="27"/>
      <c r="D57" s="27"/>
      <c r="E57" s="27"/>
    </row>
    <row r="58" spans="1:8" x14ac:dyDescent="0.25">
      <c r="A58" s="34" t="s">
        <v>54</v>
      </c>
      <c r="B58" s="34"/>
      <c r="C58" s="34"/>
      <c r="D58" s="34"/>
      <c r="E58" s="8"/>
    </row>
    <row r="59" spans="1:8" x14ac:dyDescent="0.25">
      <c r="B59" s="30" t="s">
        <v>20</v>
      </c>
      <c r="C59" s="30"/>
      <c r="D59" s="30"/>
      <c r="E59" s="9" t="s">
        <v>7</v>
      </c>
    </row>
    <row r="62" spans="1:8" x14ac:dyDescent="0.25">
      <c r="A62" s="19" t="s">
        <v>68</v>
      </c>
    </row>
    <row r="63" spans="1:8" x14ac:dyDescent="0.25">
      <c r="A63" s="2" t="s">
        <v>69</v>
      </c>
      <c r="B63" s="45">
        <v>48492.31</v>
      </c>
    </row>
    <row r="64" spans="1:8" ht="15.75" x14ac:dyDescent="0.25">
      <c r="A64" s="46" t="s">
        <v>70</v>
      </c>
      <c r="B64" s="47">
        <v>171672.48</v>
      </c>
    </row>
    <row r="65" spans="1:2" x14ac:dyDescent="0.25">
      <c r="A65" s="2" t="s">
        <v>71</v>
      </c>
      <c r="B65" s="47">
        <v>180239.66</v>
      </c>
    </row>
    <row r="66" spans="1:2" x14ac:dyDescent="0.25">
      <c r="A66" s="48" t="s">
        <v>72</v>
      </c>
      <c r="B66" s="45">
        <f>B63+B65-('1 кв.'!E42+'2 кв.'!E46)</f>
        <v>57392.22099999999</v>
      </c>
    </row>
  </sheetData>
  <mergeCells count="34"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2016-08-04T13:38:07Z</dcterms:modified>
</cp:coreProperties>
</file>