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кв.'!$A$1:$E$61</definedName>
    <definedName name="_xlnm.Print_Area" localSheetId="2">'3 кв.'!$A$1:$E$59</definedName>
  </definedNames>
  <calcPr calcId="145621"/>
</workbook>
</file>

<file path=xl/calcChain.xml><?xml version="1.0" encoding="utf-8"?>
<calcChain xmlns="http://schemas.openxmlformats.org/spreadsheetml/2006/main">
  <c r="B59" i="3" l="1"/>
  <c r="E39" i="3"/>
  <c r="E36" i="3" l="1"/>
  <c r="E35" i="3"/>
  <c r="E33" i="3"/>
  <c r="E32" i="3"/>
  <c r="E31" i="3"/>
  <c r="E30" i="3"/>
  <c r="E29" i="3"/>
  <c r="E28" i="3"/>
  <c r="E36" i="2" l="1"/>
  <c r="E35" i="2"/>
  <c r="E33" i="2"/>
  <c r="E32" i="2"/>
  <c r="E31" i="2"/>
  <c r="E30" i="2"/>
  <c r="E29" i="2"/>
  <c r="E28" i="2"/>
  <c r="E39" i="2" l="1"/>
  <c r="B59" i="2" s="1"/>
  <c r="E37" i="1"/>
  <c r="E31" i="1" l="1"/>
  <c r="E30" i="1"/>
  <c r="E36" i="1" l="1"/>
  <c r="E35" i="1"/>
  <c r="E32" i="1"/>
  <c r="E29" i="1" l="1"/>
  <c r="E33" i="1" l="1"/>
  <c r="E28" i="1"/>
  <c r="E40" i="1" l="1"/>
</calcChain>
</file>

<file path=xl/sharedStrings.xml><?xml version="1.0" encoding="utf-8"?>
<sst xmlns="http://schemas.openxmlformats.org/spreadsheetml/2006/main" count="214" uniqueCount="67">
  <si>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</si>
  <si>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</si>
  <si>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</si>
  <si>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</si>
  <si>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</si>
  <si>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</si>
  <si>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</si>
  <si>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</si>
  <si>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</si>
  <si>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</si>
  <si>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</si>
  <si>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</si>
  <si>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</si>
  <si>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</si>
  <si>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</si>
  <si>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</si>
  <si>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</si>
  <si>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</si>
  <si>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</si>
  <si>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</si>
  <si>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</si>
  <si>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</si>
  <si>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</si>
  <si>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</si>
  <si>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</si>
  <si>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</si>
  <si>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</si>
  <si>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</si>
  <si>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</si>
  <si>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</si>
  <si>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</si>
  <si>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</si>
  <si>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</si>
  <si>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</si>
  <si>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</si>
  <si>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</si>
  <si>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</si>
  <si>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придомовой территории</t>
  </si>
  <si>
    <t>Санитарное содержание мест общего пользования дома</t>
  </si>
  <si>
    <t>г. Россошь, ул. Лесная, д. 6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</si>
  <si>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Андреева Вадима Александровича 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</si>
  <si>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№37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</si>
  <si>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№39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</si>
  <si>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</si>
  <si>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Сбивание сосулек (кв.1)</t>
  </si>
  <si>
    <t>январь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</si>
  <si>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</si>
  <si>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</si>
  <si>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</si>
  <si>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</si>
  <si>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</si>
  <si>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Андреева В.А.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</si>
  <si>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</si>
  <si>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</si>
  <si>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девять тысяч четыреста (прописью) рублей 17 копеек.</t>
    </r>
  </si>
  <si>
    <t>"30" 06  2016 г.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</si>
  <si>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</si>
  <si>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</si>
  <si>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</si>
  <si>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</si>
  <si>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</si>
  <si>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</si>
  <si>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</si>
  <si>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девять тысяч двадцать шесть (прописью) рублей 05 копеек.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</si>
  <si>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</si>
  <si>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</si>
  <si>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девять тысяч триста три (прописью) рубля 33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</si>
</sst>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34" zoomScaleNormal="100" zoomScaleSheetLayoutView="100" workbookViewId="0">
      <selection activeCell="A52" sqref="A52:D5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32.2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7" t="s">
        <v>15</v>
      </c>
      <c r="E4" s="4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39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ht="7.5" customHeight="1" x14ac:dyDescent="0.25">
      <c r="A9" s="40"/>
      <c r="B9" s="40"/>
      <c r="C9" s="40"/>
      <c r="D9" s="40"/>
      <c r="E9" s="40"/>
    </row>
    <row r="10" spans="1:5" x14ac:dyDescent="0.25">
      <c r="A10" s="41" t="s">
        <v>40</v>
      </c>
      <c r="B10" s="41"/>
      <c r="C10" s="41"/>
      <c r="D10" s="41"/>
      <c r="E10" s="41"/>
    </row>
    <row r="11" spans="1:5" ht="22.5" customHeight="1" x14ac:dyDescent="0.25">
      <c r="A11" s="48" t="s">
        <v>16</v>
      </c>
      <c r="B11" s="49"/>
      <c r="C11" s="49"/>
      <c r="D11" s="49"/>
      <c r="E11" s="49"/>
    </row>
    <row r="12" spans="1:5" ht="9" customHeight="1" x14ac:dyDescent="0.25">
      <c r="A12" s="40"/>
      <c r="B12" s="40"/>
      <c r="C12" s="40"/>
      <c r="D12" s="40"/>
      <c r="E12" s="40"/>
    </row>
    <row r="13" spans="1:5" ht="30.75" customHeight="1" x14ac:dyDescent="0.25">
      <c r="A13" s="41" t="s">
        <v>41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6" t="s">
        <v>2</v>
      </c>
      <c r="B17" s="40"/>
      <c r="C17" s="40"/>
      <c r="D17" s="40"/>
      <c r="E17" s="4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1" t="s">
        <v>33</v>
      </c>
      <c r="B19" s="41"/>
      <c r="C19" s="41"/>
      <c r="D19" s="41"/>
      <c r="E19" s="41"/>
    </row>
    <row r="20" spans="1:7" ht="10.5" customHeight="1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41" t="s">
        <v>42</v>
      </c>
      <c r="B24" s="41"/>
      <c r="C24" s="41"/>
      <c r="D24" s="41"/>
      <c r="E24" s="41"/>
    </row>
    <row r="25" spans="1:7" ht="33.75" customHeight="1" x14ac:dyDescent="0.25">
      <c r="A25" s="50" t="s">
        <v>43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717.2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4174.1039999999994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4841.1000000000004</v>
      </c>
    </row>
    <row r="30" spans="1:7" ht="51" x14ac:dyDescent="0.25">
      <c r="A30" s="10" t="s">
        <v>37</v>
      </c>
      <c r="B30" s="12" t="s">
        <v>30</v>
      </c>
      <c r="C30" s="3" t="s">
        <v>5</v>
      </c>
      <c r="D30" s="3">
        <v>2.0099999999999998</v>
      </c>
      <c r="E30" s="11">
        <f>D30*F26*G26</f>
        <v>4324.7159999999994</v>
      </c>
    </row>
    <row r="31" spans="1:7" ht="51" x14ac:dyDescent="0.25">
      <c r="A31" s="10" t="s">
        <v>38</v>
      </c>
      <c r="B31" s="12" t="s">
        <v>30</v>
      </c>
      <c r="C31" s="3" t="s">
        <v>5</v>
      </c>
      <c r="D31" s="3">
        <v>1.5</v>
      </c>
      <c r="E31" s="11">
        <f>D31*F26*G26</f>
        <v>3227.4000000000005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0.51</v>
      </c>
      <c r="E32" s="11">
        <f>D32*F26*G26</f>
        <v>1097.3160000000003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0.04</v>
      </c>
      <c r="E33" s="11">
        <f>D33*F26*G26</f>
        <v>86.064000000000007</v>
      </c>
    </row>
    <row r="34" spans="1:5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2720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1.23</v>
      </c>
      <c r="E35" s="11">
        <f>D35*F26*G26</f>
        <v>2646.4680000000003</v>
      </c>
    </row>
    <row r="36" spans="1:5" ht="15.75" thickBot="1" x14ac:dyDescent="0.3">
      <c r="A36" s="10" t="s">
        <v>53</v>
      </c>
      <c r="B36" s="22" t="s">
        <v>34</v>
      </c>
      <c r="C36" s="23" t="s">
        <v>5</v>
      </c>
      <c r="D36" s="23">
        <v>2.7</v>
      </c>
      <c r="E36" s="24">
        <f>D36*F26*G26</f>
        <v>5809.3200000000006</v>
      </c>
    </row>
    <row r="37" spans="1:5" ht="15.75" thickBot="1" x14ac:dyDescent="0.3">
      <c r="A37" s="26" t="s">
        <v>44</v>
      </c>
      <c r="B37" s="27" t="s">
        <v>45</v>
      </c>
      <c r="C37" s="28" t="s">
        <v>46</v>
      </c>
      <c r="D37" s="28">
        <v>4</v>
      </c>
      <c r="E37" s="29">
        <f>D37*118.42</f>
        <v>473.68</v>
      </c>
    </row>
    <row r="38" spans="1:5" x14ac:dyDescent="0.25">
      <c r="A38" s="25" t="s">
        <v>47</v>
      </c>
      <c r="B38" s="19" t="s">
        <v>48</v>
      </c>
      <c r="C38" s="20" t="s">
        <v>49</v>
      </c>
      <c r="D38" s="20"/>
      <c r="E38" s="21">
        <v>0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36</v>
      </c>
      <c r="B40" s="15"/>
      <c r="C40" s="16"/>
      <c r="D40" s="16"/>
      <c r="E40" s="17">
        <f>SUM(E28:E39)</f>
        <v>29400.167999999998</v>
      </c>
    </row>
    <row r="42" spans="1:5" ht="42.75" customHeight="1" x14ac:dyDescent="0.25">
      <c r="A42" s="41" t="s">
        <v>54</v>
      </c>
      <c r="B42" s="41"/>
      <c r="C42" s="41"/>
      <c r="D42" s="41"/>
      <c r="E42" s="41"/>
    </row>
    <row r="43" spans="1:5" ht="30" customHeight="1" x14ac:dyDescent="0.25">
      <c r="A43" s="41" t="s">
        <v>23</v>
      </c>
      <c r="B43" s="41"/>
      <c r="C43" s="41"/>
      <c r="D43" s="41"/>
      <c r="E43" s="41"/>
    </row>
    <row r="44" spans="1:5" x14ac:dyDescent="0.25">
      <c r="A44" s="41" t="s">
        <v>22</v>
      </c>
      <c r="B44" s="41"/>
      <c r="C44" s="41"/>
      <c r="D44" s="41"/>
      <c r="E44" s="41"/>
    </row>
    <row r="45" spans="1:5" ht="31.5" customHeight="1" x14ac:dyDescent="0.25">
      <c r="A45" s="41" t="s">
        <v>52</v>
      </c>
      <c r="B45" s="41"/>
      <c r="C45" s="41"/>
      <c r="D45" s="41"/>
      <c r="E45" s="41"/>
    </row>
    <row r="46" spans="1:5" x14ac:dyDescent="0.25">
      <c r="A46" s="41" t="s">
        <v>20</v>
      </c>
      <c r="B46" s="41"/>
      <c r="C46" s="41"/>
      <c r="D46" s="41"/>
      <c r="E46" s="41"/>
    </row>
    <row r="47" spans="1:5" x14ac:dyDescent="0.25">
      <c r="A47" s="52" t="s">
        <v>6</v>
      </c>
      <c r="B47" s="52"/>
      <c r="C47" s="52"/>
      <c r="D47" s="52"/>
      <c r="E47" s="52"/>
    </row>
    <row r="48" spans="1:5" x14ac:dyDescent="0.25">
      <c r="A48" s="41" t="s">
        <v>20</v>
      </c>
      <c r="B48" s="41"/>
      <c r="C48" s="41"/>
      <c r="D48" s="41"/>
      <c r="E48" s="41"/>
    </row>
    <row r="49" spans="1:5" ht="15" customHeight="1" x14ac:dyDescent="0.25">
      <c r="A49" s="53" t="s">
        <v>50</v>
      </c>
      <c r="B49" s="53"/>
      <c r="C49" s="53"/>
      <c r="D49" s="53"/>
      <c r="E49" s="8"/>
    </row>
    <row r="50" spans="1:5" ht="11.25" customHeight="1" x14ac:dyDescent="0.25">
      <c r="B50" s="51" t="s">
        <v>21</v>
      </c>
      <c r="C50" s="51"/>
      <c r="D50" s="51"/>
      <c r="E50" s="9" t="s">
        <v>7</v>
      </c>
    </row>
    <row r="51" spans="1:5" x14ac:dyDescent="0.25">
      <c r="A51" s="6"/>
      <c r="B51" s="6"/>
      <c r="C51" s="6"/>
      <c r="D51" s="6"/>
      <c r="E51" s="6"/>
    </row>
    <row r="52" spans="1:5" ht="15" customHeight="1" x14ac:dyDescent="0.25">
      <c r="A52" s="53" t="s">
        <v>51</v>
      </c>
      <c r="B52" s="53"/>
      <c r="C52" s="53"/>
      <c r="D52" s="53"/>
      <c r="E52" s="8"/>
    </row>
    <row r="53" spans="1:5" ht="11.25" customHeight="1" x14ac:dyDescent="0.25">
      <c r="B53" s="51" t="s">
        <v>21</v>
      </c>
      <c r="C53" s="51"/>
      <c r="D53" s="51"/>
      <c r="E53" s="9" t="s">
        <v>7</v>
      </c>
    </row>
  </sheetData>
  <mergeCells count="34">
    <mergeCell ref="B50:D50"/>
    <mergeCell ref="B53:D53"/>
    <mergeCell ref="A44:E44"/>
    <mergeCell ref="A45:E45"/>
    <mergeCell ref="A46:E46"/>
    <mergeCell ref="A47:E47"/>
    <mergeCell ref="A48:E48"/>
    <mergeCell ref="A49:D49"/>
    <mergeCell ref="A52:D52"/>
    <mergeCell ref="A24:E24"/>
    <mergeCell ref="A25:E25"/>
    <mergeCell ref="A26:E26"/>
    <mergeCell ref="A42:E42"/>
    <mergeCell ref="A43:E43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41" zoomScaleNormal="100" zoomScaleSheetLayoutView="100" workbookViewId="0">
      <selection activeCell="A58" sqref="A5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31.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7" t="s">
        <v>55</v>
      </c>
      <c r="E4" s="47"/>
    </row>
    <row r="5" spans="1:5" x14ac:dyDescent="0.25">
      <c r="A5" s="30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39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0"/>
      <c r="B9" s="40"/>
      <c r="C9" s="40"/>
      <c r="D9" s="40"/>
      <c r="E9" s="40"/>
    </row>
    <row r="10" spans="1:5" x14ac:dyDescent="0.25">
      <c r="A10" s="41" t="s">
        <v>40</v>
      </c>
      <c r="B10" s="41"/>
      <c r="C10" s="41"/>
      <c r="D10" s="41"/>
      <c r="E10" s="41"/>
    </row>
    <row r="11" spans="1:5" ht="27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0"/>
      <c r="B12" s="40"/>
      <c r="C12" s="40"/>
      <c r="D12" s="40"/>
      <c r="E12" s="40"/>
    </row>
    <row r="13" spans="1:5" ht="30.75" customHeight="1" x14ac:dyDescent="0.25">
      <c r="A13" s="41" t="s">
        <v>41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6" t="s">
        <v>2</v>
      </c>
      <c r="B17" s="40"/>
      <c r="C17" s="40"/>
      <c r="D17" s="40"/>
      <c r="E17" s="40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41" t="s">
        <v>33</v>
      </c>
      <c r="B19" s="41"/>
      <c r="C19" s="41"/>
      <c r="D19" s="41"/>
      <c r="E19" s="41"/>
    </row>
    <row r="20" spans="1:7" ht="10.5" customHeight="1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41" t="s">
        <v>42</v>
      </c>
      <c r="B24" s="41"/>
      <c r="C24" s="41"/>
      <c r="D24" s="41"/>
      <c r="E24" s="41"/>
    </row>
    <row r="25" spans="1:7" ht="33.75" customHeight="1" x14ac:dyDescent="0.25">
      <c r="A25" s="50" t="s">
        <v>43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717.2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3313.4639999999999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4841.1000000000004</v>
      </c>
    </row>
    <row r="30" spans="1:7" ht="38.25" x14ac:dyDescent="0.25">
      <c r="A30" s="10" t="s">
        <v>37</v>
      </c>
      <c r="B30" s="12" t="s">
        <v>57</v>
      </c>
      <c r="C30" s="3" t="s">
        <v>5</v>
      </c>
      <c r="D30" s="3">
        <v>2.0499999999999998</v>
      </c>
      <c r="E30" s="11">
        <f>D30*F26*G26</f>
        <v>4410.78</v>
      </c>
    </row>
    <row r="31" spans="1:7" ht="38.25" x14ac:dyDescent="0.25">
      <c r="A31" s="10" t="s">
        <v>38</v>
      </c>
      <c r="B31" s="12" t="s">
        <v>57</v>
      </c>
      <c r="C31" s="3" t="s">
        <v>5</v>
      </c>
      <c r="D31" s="3">
        <v>1.55</v>
      </c>
      <c r="E31" s="11">
        <f>D31*F26*G26</f>
        <v>3334.9800000000005</v>
      </c>
    </row>
    <row r="32" spans="1:7" ht="60" x14ac:dyDescent="0.25">
      <c r="A32" s="10" t="s">
        <v>28</v>
      </c>
      <c r="B32" s="12" t="s">
        <v>57</v>
      </c>
      <c r="C32" s="3" t="s">
        <v>5</v>
      </c>
      <c r="D32" s="3">
        <v>0.55000000000000004</v>
      </c>
      <c r="E32" s="11">
        <f>D32*F26*G26</f>
        <v>1183.3800000000001</v>
      </c>
    </row>
    <row r="33" spans="1:5" ht="38.25" x14ac:dyDescent="0.25">
      <c r="A33" s="10" t="s">
        <v>27</v>
      </c>
      <c r="B33" s="12" t="s">
        <v>57</v>
      </c>
      <c r="C33" s="3" t="s">
        <v>5</v>
      </c>
      <c r="D33" s="3">
        <v>0.04</v>
      </c>
      <c r="E33" s="11">
        <f>D33*F26*G26</f>
        <v>86.064000000000007</v>
      </c>
    </row>
    <row r="34" spans="1:5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5938.4160000000002</v>
      </c>
    </row>
    <row r="36" spans="1:5" ht="15.75" thickBot="1" x14ac:dyDescent="0.3">
      <c r="A36" s="32" t="s">
        <v>53</v>
      </c>
      <c r="B36" s="22" t="s">
        <v>34</v>
      </c>
      <c r="C36" s="23" t="s">
        <v>5</v>
      </c>
      <c r="D36" s="23">
        <v>2.7</v>
      </c>
      <c r="E36" s="24">
        <f>D36*F26*G26</f>
        <v>5809.3200000000006</v>
      </c>
    </row>
    <row r="37" spans="1:5" ht="15.75" thickBot="1" x14ac:dyDescent="0.3">
      <c r="A37" s="33" t="s">
        <v>47</v>
      </c>
      <c r="B37" s="27" t="s">
        <v>56</v>
      </c>
      <c r="C37" s="28" t="s">
        <v>49</v>
      </c>
      <c r="D37" s="28"/>
      <c r="E37" s="29">
        <v>108.55</v>
      </c>
    </row>
    <row r="38" spans="1:5" x14ac:dyDescent="0.25">
      <c r="A38" s="25"/>
      <c r="B38" s="19"/>
      <c r="C38" s="20"/>
      <c r="D38" s="20"/>
      <c r="E38" s="21"/>
    </row>
    <row r="39" spans="1:5" s="18" customFormat="1" ht="14.25" x14ac:dyDescent="0.2">
      <c r="A39" s="14" t="s">
        <v>36</v>
      </c>
      <c r="B39" s="15"/>
      <c r="C39" s="16"/>
      <c r="D39" s="16"/>
      <c r="E39" s="17">
        <f>SUM(E28:E38)</f>
        <v>29026.054</v>
      </c>
    </row>
    <row r="41" spans="1:5" ht="30.75" customHeight="1" x14ac:dyDescent="0.25">
      <c r="A41" s="41" t="s">
        <v>63</v>
      </c>
      <c r="B41" s="41"/>
      <c r="C41" s="41"/>
      <c r="D41" s="41"/>
      <c r="E41" s="41"/>
    </row>
    <row r="42" spans="1:5" ht="30.75" customHeight="1" x14ac:dyDescent="0.25">
      <c r="A42" s="41" t="s">
        <v>23</v>
      </c>
      <c r="B42" s="41"/>
      <c r="C42" s="41"/>
      <c r="D42" s="41"/>
      <c r="E42" s="41"/>
    </row>
    <row r="43" spans="1:5" x14ac:dyDescent="0.25">
      <c r="A43" s="41" t="s">
        <v>22</v>
      </c>
      <c r="B43" s="41"/>
      <c r="C43" s="41"/>
      <c r="D43" s="41"/>
      <c r="E43" s="41"/>
    </row>
    <row r="44" spans="1:5" x14ac:dyDescent="0.25">
      <c r="A44" s="41" t="s">
        <v>52</v>
      </c>
      <c r="B44" s="41"/>
      <c r="C44" s="41"/>
      <c r="D44" s="41"/>
      <c r="E44" s="41"/>
    </row>
    <row r="45" spans="1:5" x14ac:dyDescent="0.25">
      <c r="A45" s="41" t="s">
        <v>20</v>
      </c>
      <c r="B45" s="41"/>
      <c r="C45" s="41"/>
      <c r="D45" s="41"/>
      <c r="E45" s="41"/>
    </row>
    <row r="46" spans="1:5" x14ac:dyDescent="0.25">
      <c r="A46" s="52" t="s">
        <v>6</v>
      </c>
      <c r="B46" s="52"/>
      <c r="C46" s="52"/>
      <c r="D46" s="52"/>
      <c r="E46" s="52"/>
    </row>
    <row r="47" spans="1:5" x14ac:dyDescent="0.25">
      <c r="A47" s="41" t="s">
        <v>20</v>
      </c>
      <c r="B47" s="41"/>
      <c r="C47" s="41"/>
      <c r="D47" s="41"/>
      <c r="E47" s="41"/>
    </row>
    <row r="48" spans="1:5" x14ac:dyDescent="0.25">
      <c r="A48" s="53" t="s">
        <v>50</v>
      </c>
      <c r="B48" s="53"/>
      <c r="C48" s="53"/>
      <c r="D48" s="53"/>
      <c r="E48" s="8"/>
    </row>
    <row r="49" spans="1:5" x14ac:dyDescent="0.25">
      <c r="B49" s="51" t="s">
        <v>21</v>
      </c>
      <c r="C49" s="51"/>
      <c r="D49" s="51"/>
      <c r="E49" s="9" t="s">
        <v>7</v>
      </c>
    </row>
    <row r="50" spans="1:5" x14ac:dyDescent="0.25">
      <c r="A50" s="31"/>
      <c r="B50" s="31"/>
      <c r="C50" s="31"/>
      <c r="D50" s="31"/>
      <c r="E50" s="31"/>
    </row>
    <row r="51" spans="1:5" x14ac:dyDescent="0.25">
      <c r="A51" s="53" t="s">
        <v>51</v>
      </c>
      <c r="B51" s="53"/>
      <c r="C51" s="53"/>
      <c r="D51" s="53"/>
      <c r="E51" s="8"/>
    </row>
    <row r="52" spans="1:5" x14ac:dyDescent="0.25">
      <c r="B52" s="51" t="s">
        <v>21</v>
      </c>
      <c r="C52" s="51"/>
      <c r="D52" s="51"/>
      <c r="E52" s="9" t="s">
        <v>7</v>
      </c>
    </row>
    <row r="55" spans="1:5" x14ac:dyDescent="0.25">
      <c r="A55" s="18" t="s">
        <v>58</v>
      </c>
    </row>
    <row r="56" spans="1:5" x14ac:dyDescent="0.25">
      <c r="A56" s="2" t="s">
        <v>59</v>
      </c>
      <c r="B56" s="34">
        <v>-23835.56</v>
      </c>
    </row>
    <row r="57" spans="1:5" ht="15.75" x14ac:dyDescent="0.25">
      <c r="A57" s="35" t="s">
        <v>60</v>
      </c>
      <c r="B57" s="36">
        <v>61750.92</v>
      </c>
    </row>
    <row r="58" spans="1:5" x14ac:dyDescent="0.25">
      <c r="A58" s="2" t="s">
        <v>61</v>
      </c>
      <c r="B58" s="36">
        <v>57957.93</v>
      </c>
    </row>
    <row r="59" spans="1:5" x14ac:dyDescent="0.25">
      <c r="A59" s="37" t="s">
        <v>62</v>
      </c>
      <c r="B59" s="34">
        <f>B56+B58-('1 кв.'!E40+'2 кв.'!E39)</f>
        <v>-24303.851999999999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41" zoomScaleNormal="100" zoomScaleSheetLayoutView="100" workbookViewId="0">
      <selection activeCell="B60" sqref="B6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31.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38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7" t="s">
        <v>64</v>
      </c>
      <c r="E4" s="47"/>
    </row>
    <row r="5" spans="1:5" x14ac:dyDescent="0.25">
      <c r="A5" s="38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39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0"/>
      <c r="B9" s="40"/>
      <c r="C9" s="40"/>
      <c r="D9" s="40"/>
      <c r="E9" s="40"/>
    </row>
    <row r="10" spans="1:5" x14ac:dyDescent="0.25">
      <c r="A10" s="41" t="s">
        <v>40</v>
      </c>
      <c r="B10" s="41"/>
      <c r="C10" s="41"/>
      <c r="D10" s="41"/>
      <c r="E10" s="41"/>
    </row>
    <row r="11" spans="1:5" ht="27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0"/>
      <c r="B12" s="40"/>
      <c r="C12" s="40"/>
      <c r="D12" s="40"/>
      <c r="E12" s="40"/>
    </row>
    <row r="13" spans="1:5" ht="30.75" customHeight="1" x14ac:dyDescent="0.25">
      <c r="A13" s="41" t="s">
        <v>41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6" t="s">
        <v>2</v>
      </c>
      <c r="B17" s="40"/>
      <c r="C17" s="40"/>
      <c r="D17" s="40"/>
      <c r="E17" s="40"/>
    </row>
    <row r="18" spans="1:7" ht="11.25" customHeight="1" x14ac:dyDescent="0.25">
      <c r="A18" s="39"/>
      <c r="B18" s="38"/>
      <c r="C18" s="38"/>
      <c r="D18" s="38"/>
      <c r="E18" s="38"/>
    </row>
    <row r="19" spans="1:7" x14ac:dyDescent="0.25">
      <c r="A19" s="41" t="s">
        <v>33</v>
      </c>
      <c r="B19" s="41"/>
      <c r="C19" s="41"/>
      <c r="D19" s="41"/>
      <c r="E19" s="41"/>
    </row>
    <row r="20" spans="1:7" ht="10.5" customHeight="1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41" t="s">
        <v>42</v>
      </c>
      <c r="B24" s="41"/>
      <c r="C24" s="41"/>
      <c r="D24" s="41"/>
      <c r="E24" s="41"/>
    </row>
    <row r="25" spans="1:7" ht="33.75" customHeight="1" x14ac:dyDescent="0.25">
      <c r="A25" s="50" t="s">
        <v>43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717.2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3313.4639999999999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5034.7440000000006</v>
      </c>
    </row>
    <row r="30" spans="1:7" ht="38.25" x14ac:dyDescent="0.25">
      <c r="A30" s="10" t="s">
        <v>37</v>
      </c>
      <c r="B30" s="12" t="s">
        <v>57</v>
      </c>
      <c r="C30" s="3" t="s">
        <v>5</v>
      </c>
      <c r="D30" s="3">
        <v>2.0499999999999998</v>
      </c>
      <c r="E30" s="11">
        <f>D30*F26*G26</f>
        <v>4410.78</v>
      </c>
    </row>
    <row r="31" spans="1:7" ht="38.25" x14ac:dyDescent="0.25">
      <c r="A31" s="10" t="s">
        <v>38</v>
      </c>
      <c r="B31" s="12" t="s">
        <v>57</v>
      </c>
      <c r="C31" s="3" t="s">
        <v>5</v>
      </c>
      <c r="D31" s="3">
        <v>1.55</v>
      </c>
      <c r="E31" s="11">
        <f>D31*F26*G26</f>
        <v>3334.9800000000005</v>
      </c>
    </row>
    <row r="32" spans="1:7" ht="60" x14ac:dyDescent="0.25">
      <c r="A32" s="10" t="s">
        <v>28</v>
      </c>
      <c r="B32" s="12" t="s">
        <v>57</v>
      </c>
      <c r="C32" s="3" t="s">
        <v>5</v>
      </c>
      <c r="D32" s="3">
        <v>0.55000000000000004</v>
      </c>
      <c r="E32" s="11">
        <f>D32*F26*G26</f>
        <v>1183.3800000000001</v>
      </c>
    </row>
    <row r="33" spans="1:5" ht="38.25" x14ac:dyDescent="0.25">
      <c r="A33" s="10" t="s">
        <v>27</v>
      </c>
      <c r="B33" s="12" t="s">
        <v>57</v>
      </c>
      <c r="C33" s="3" t="s">
        <v>5</v>
      </c>
      <c r="D33" s="3">
        <v>0.04</v>
      </c>
      <c r="E33" s="11">
        <f>D33*F26*G26</f>
        <v>86.064000000000007</v>
      </c>
    </row>
    <row r="34" spans="1:5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5938.4160000000002</v>
      </c>
    </row>
    <row r="36" spans="1:5" ht="15.75" thickBot="1" x14ac:dyDescent="0.3">
      <c r="A36" s="32" t="s">
        <v>53</v>
      </c>
      <c r="B36" s="22" t="s">
        <v>34</v>
      </c>
      <c r="C36" s="23" t="s">
        <v>5</v>
      </c>
      <c r="D36" s="23">
        <v>2.7</v>
      </c>
      <c r="E36" s="24">
        <f>D36*F26*G26</f>
        <v>5809.3200000000006</v>
      </c>
    </row>
    <row r="37" spans="1:5" ht="15.75" thickBot="1" x14ac:dyDescent="0.3">
      <c r="A37" s="33" t="s">
        <v>47</v>
      </c>
      <c r="B37" s="27" t="s">
        <v>65</v>
      </c>
      <c r="C37" s="28" t="s">
        <v>49</v>
      </c>
      <c r="D37" s="28"/>
      <c r="E37" s="29">
        <v>192.18</v>
      </c>
    </row>
    <row r="38" spans="1:5" x14ac:dyDescent="0.25">
      <c r="A38" s="25"/>
      <c r="B38" s="19"/>
      <c r="C38" s="20"/>
      <c r="D38" s="20"/>
      <c r="E38" s="21"/>
    </row>
    <row r="39" spans="1:5" s="18" customFormat="1" ht="14.25" x14ac:dyDescent="0.2">
      <c r="A39" s="14" t="s">
        <v>36</v>
      </c>
      <c r="B39" s="15"/>
      <c r="C39" s="16"/>
      <c r="D39" s="16"/>
      <c r="E39" s="17">
        <f>SUM(E28:E38)</f>
        <v>29303.328000000001</v>
      </c>
    </row>
    <row r="41" spans="1:5" ht="30.75" customHeight="1" x14ac:dyDescent="0.25">
      <c r="A41" s="41" t="s">
        <v>66</v>
      </c>
      <c r="B41" s="41"/>
      <c r="C41" s="41"/>
      <c r="D41" s="41"/>
      <c r="E41" s="41"/>
    </row>
    <row r="42" spans="1:5" ht="30.75" customHeight="1" x14ac:dyDescent="0.25">
      <c r="A42" s="41" t="s">
        <v>23</v>
      </c>
      <c r="B42" s="41"/>
      <c r="C42" s="41"/>
      <c r="D42" s="41"/>
      <c r="E42" s="41"/>
    </row>
    <row r="43" spans="1:5" x14ac:dyDescent="0.25">
      <c r="A43" s="41" t="s">
        <v>22</v>
      </c>
      <c r="B43" s="41"/>
      <c r="C43" s="41"/>
      <c r="D43" s="41"/>
      <c r="E43" s="41"/>
    </row>
    <row r="44" spans="1:5" ht="29.25" customHeight="1" x14ac:dyDescent="0.25">
      <c r="A44" s="41" t="s">
        <v>52</v>
      </c>
      <c r="B44" s="41"/>
      <c r="C44" s="41"/>
      <c r="D44" s="41"/>
      <c r="E44" s="41"/>
    </row>
    <row r="45" spans="1:5" x14ac:dyDescent="0.25">
      <c r="A45" s="41" t="s">
        <v>20</v>
      </c>
      <c r="B45" s="41"/>
      <c r="C45" s="41"/>
      <c r="D45" s="41"/>
      <c r="E45" s="41"/>
    </row>
    <row r="46" spans="1:5" x14ac:dyDescent="0.25">
      <c r="A46" s="52" t="s">
        <v>6</v>
      </c>
      <c r="B46" s="52"/>
      <c r="C46" s="52"/>
      <c r="D46" s="52"/>
      <c r="E46" s="52"/>
    </row>
    <row r="47" spans="1:5" x14ac:dyDescent="0.25">
      <c r="A47" s="41" t="s">
        <v>20</v>
      </c>
      <c r="B47" s="41"/>
      <c r="C47" s="41"/>
      <c r="D47" s="41"/>
      <c r="E47" s="41"/>
    </row>
    <row r="48" spans="1:5" x14ac:dyDescent="0.25">
      <c r="A48" s="53" t="s">
        <v>50</v>
      </c>
      <c r="B48" s="53"/>
      <c r="C48" s="53"/>
      <c r="D48" s="53"/>
      <c r="E48" s="8"/>
    </row>
    <row r="49" spans="1:5" x14ac:dyDescent="0.25">
      <c r="B49" s="51" t="s">
        <v>21</v>
      </c>
      <c r="C49" s="51"/>
      <c r="D49" s="51"/>
      <c r="E49" s="9" t="s">
        <v>7</v>
      </c>
    </row>
    <row r="50" spans="1:5" x14ac:dyDescent="0.25">
      <c r="A50" s="39"/>
      <c r="B50" s="39"/>
      <c r="C50" s="39"/>
      <c r="D50" s="39"/>
      <c r="E50" s="39"/>
    </row>
    <row r="51" spans="1:5" x14ac:dyDescent="0.25">
      <c r="A51" s="53" t="s">
        <v>51</v>
      </c>
      <c r="B51" s="53"/>
      <c r="C51" s="53"/>
      <c r="D51" s="53"/>
      <c r="E51" s="8"/>
    </row>
    <row r="52" spans="1:5" x14ac:dyDescent="0.25">
      <c r="B52" s="51" t="s">
        <v>21</v>
      </c>
      <c r="C52" s="51"/>
      <c r="D52" s="51"/>
      <c r="E52" s="9" t="s">
        <v>7</v>
      </c>
    </row>
    <row r="55" spans="1:5" x14ac:dyDescent="0.25">
      <c r="A55" s="18" t="s">
        <v>58</v>
      </c>
    </row>
    <row r="56" spans="1:5" x14ac:dyDescent="0.25">
      <c r="A56" s="2" t="s">
        <v>59</v>
      </c>
      <c r="B56" s="34">
        <v>-23835.56</v>
      </c>
    </row>
    <row r="57" spans="1:5" ht="15.75" x14ac:dyDescent="0.25">
      <c r="A57" s="35" t="s">
        <v>60</v>
      </c>
      <c r="B57" s="36">
        <v>94218.6</v>
      </c>
    </row>
    <row r="58" spans="1:5" x14ac:dyDescent="0.25">
      <c r="A58" s="2" t="s">
        <v>61</v>
      </c>
      <c r="B58" s="36">
        <v>85626.2</v>
      </c>
    </row>
    <row r="59" spans="1:5" x14ac:dyDescent="0.25">
      <c r="A59" s="37" t="s">
        <v>62</v>
      </c>
      <c r="B59" s="34">
        <f>B56+B58-('1 кв.'!E40+'2 кв.'!E39+E39)</f>
        <v>-25938.909999999989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2016-10-31T12:16:40Z</dcterms:modified>
</cp:coreProperties>
</file>