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кв.'!$A$88</definedName>
    <definedName name="_edn2" localSheetId="0">'1 кв.'!$A$90</definedName>
    <definedName name="_edn3" localSheetId="0">'1 кв.'!$A$91</definedName>
    <definedName name="_edn4" localSheetId="0">'1 кв.'!$A$92</definedName>
    <definedName name="_ednref1" localSheetId="0">'1 кв.'!#REF!</definedName>
    <definedName name="_ednref2" localSheetId="0">'1 кв.'!$A$61</definedName>
    <definedName name="_ednref3" localSheetId="0">'1 кв.'!$D$60</definedName>
    <definedName name="_ednref4" localSheetId="0">'1 кв.'!$D$61</definedName>
    <definedName name="_xlnm.Print_Area" localSheetId="0">'1 кв.'!$A$1:$E$60</definedName>
    <definedName name="_xlnm.Print_Area" localSheetId="1">'2 кв.'!$A$1:$E$73</definedName>
  </definedNames>
  <calcPr calcId="145621"/>
</workbook>
</file>

<file path=xl/calcChain.xml><?xml version="1.0" encoding="utf-8"?>
<calcChain xmlns="http://schemas.openxmlformats.org/spreadsheetml/2006/main">
  <c r="G37" i="2" l="1"/>
  <c r="G38" i="2"/>
  <c r="E41" i="2"/>
  <c r="G41" i="2" s="1"/>
  <c r="B72" i="2"/>
  <c r="E43" i="2" l="1"/>
  <c r="E44" i="2"/>
  <c r="E45" i="2"/>
  <c r="E46" i="2"/>
  <c r="E47" i="2"/>
  <c r="E48" i="2"/>
  <c r="E49" i="2"/>
  <c r="E50" i="2"/>
  <c r="E51" i="2"/>
  <c r="E42" i="2"/>
  <c r="E40" i="2"/>
  <c r="E39" i="2"/>
  <c r="E36" i="2"/>
  <c r="E35" i="2"/>
  <c r="E34" i="2"/>
  <c r="E33" i="2"/>
  <c r="E32" i="2"/>
  <c r="E31" i="2"/>
  <c r="E30" i="2"/>
  <c r="E29" i="2"/>
  <c r="E28" i="2"/>
  <c r="G42" i="2" l="1"/>
  <c r="G36" i="2"/>
  <c r="E54" i="2"/>
  <c r="E35" i="1"/>
  <c r="G35" i="2" s="1"/>
  <c r="E36" i="1"/>
  <c r="E33" i="1"/>
  <c r="G33" i="2" s="1"/>
  <c r="E43" i="1" l="1"/>
  <c r="E42" i="1"/>
  <c r="E41" i="1"/>
  <c r="E40" i="1" l="1"/>
  <c r="G40" i="2" s="1"/>
  <c r="E39" i="1"/>
  <c r="G39" i="2" s="1"/>
  <c r="E34" i="1"/>
  <c r="G34" i="2" s="1"/>
  <c r="E32" i="1" l="1"/>
  <c r="G32" i="2" s="1"/>
  <c r="E31" i="1"/>
  <c r="G31" i="2" s="1"/>
  <c r="E30" i="1"/>
  <c r="G30" i="2" s="1"/>
  <c r="E29" i="1"/>
  <c r="G29" i="2" s="1"/>
  <c r="E28" i="1" l="1"/>
  <c r="G28" i="2" s="1"/>
  <c r="E46" i="1" l="1"/>
  <c r="B73" i="2" s="1"/>
</calcChain>
</file>

<file path=xl/sharedStrings.xml><?xml version="1.0" encoding="utf-8"?>
<sst xmlns="http://schemas.openxmlformats.org/spreadsheetml/2006/main" count="203" uniqueCount="87">
  <si>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</si>
  <si>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</si>
  <si>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</si>
  <si>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</si>
  <si>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</si>
  <si>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</si>
  <si>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</si>
  <si>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</si>
  <si>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</si>
  <si>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</si>
  <si>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</si>
  <si>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</si>
  <si>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</si>
  <si>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</si>
  <si>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</si>
  <si>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</si>
  <si>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</si>
  <si>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</si>
  <si>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</si>
  <si>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</si>
  <si>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</si>
  <si>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</si>
  <si>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</si>
  <si>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</si>
  <si>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</si>
  <si>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</si>
  <si>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</si>
  <si>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</si>
  <si>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</si>
  <si>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</si>
  <si>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</si>
  <si>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</si>
  <si>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</si>
  <si>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</si>
  <si>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</si>
  <si>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</si>
  <si>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</si>
  <si>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</si>
  <si>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</si>
  <si>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</si>
  <si>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</si>
  <si>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</si>
  <si>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</si>
  <si>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</si>
  <si>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</si>
  <si>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Правды, д. 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</si>
  <si>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Рубцовой Анны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</si>
  <si>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№19 от 06.03.2015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</si>
  <si>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№20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</si>
  <si>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</si>
  <si>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Обслуживание ОПУ ГВС</t>
  </si>
  <si>
    <t>Уборка подвальных помещений (кв.9)</t>
  </si>
  <si>
    <t xml:space="preserve">Изготовлние чистилок для ног </t>
  </si>
  <si>
    <t>Осмотр системы отопления, слив воды со стояков (кв.49)</t>
  </si>
  <si>
    <t>январь</t>
  </si>
  <si>
    <t>март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</si>
  <si>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</si>
  <si>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</si>
  <si>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</si>
  <si>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</si>
  <si>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</si>
  <si>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Рубцовой А.В.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</si>
  <si>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девяносто шесть тысяч семьсот сорок два( прописью) рубля 20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</si>
  <si>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</si>
  <si>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</si>
  <si>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Изготовление малых форм (карусель, песочница, рукоход,горка)</t>
  </si>
  <si>
    <t>осмотр вент.канала (кв.75)</t>
  </si>
  <si>
    <t>изготовление песочницы</t>
  </si>
  <si>
    <t>Изготовление зонтика на песочницу</t>
  </si>
  <si>
    <t>Покраска карусели на дет.площ.</t>
  </si>
  <si>
    <t>Установка песочнецы</t>
  </si>
  <si>
    <t>Заделка швов, штукатурка оконных откосов (кв.55,44)</t>
  </si>
  <si>
    <t>Установка малых форм на дет.площадке (кв.5,28)</t>
  </si>
  <si>
    <t>Обследование квартиры на протекание (кв.36,28)</t>
  </si>
  <si>
    <t>Ремонт мягкой кровли (кв.28)</t>
  </si>
  <si>
    <t>апрель</t>
  </si>
  <si>
    <t>май</t>
  </si>
  <si>
    <t>июнь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</si>
  <si>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</si>
  <si>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</si>
  <si>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</si>
  <si>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</si>
  <si>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</si>
  <si>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</si>
  <si>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</si>
  <si>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t>Масленица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</si>
  <si>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тридцать три тысячи шестьсот двадцать семь( прописью) рублей 79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</si>
</sst>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43" fontId="8" fillId="0" borderId="0" xfId="0" applyNumberFormat="1" applyFont="1"/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4" fillId="0" borderId="0" xfId="0" applyFont="1"/>
    <xf numFmtId="43" fontId="4" fillId="0" borderId="0" xfId="0" applyNumberFormat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5" zoomScaleNormal="100" zoomScaleSheetLayoutView="100" workbookViewId="0">
      <selection activeCell="F27" sqref="F27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32.2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2" t="s">
        <v>15</v>
      </c>
      <c r="E4" s="6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61" t="s">
        <v>45</v>
      </c>
      <c r="B7" s="61"/>
      <c r="C7" s="61"/>
      <c r="D7" s="61"/>
      <c r="E7" s="61"/>
    </row>
    <row r="8" spans="1:5" x14ac:dyDescent="0.25">
      <c r="A8" s="57" t="s">
        <v>1</v>
      </c>
      <c r="B8" s="57"/>
      <c r="C8" s="57"/>
      <c r="D8" s="57"/>
      <c r="E8" s="57"/>
    </row>
    <row r="9" spans="1:5" ht="7.5" customHeight="1" x14ac:dyDescent="0.25">
      <c r="A9" s="54"/>
      <c r="B9" s="54"/>
      <c r="C9" s="54"/>
      <c r="D9" s="54"/>
      <c r="E9" s="54"/>
    </row>
    <row r="10" spans="1:5" x14ac:dyDescent="0.25">
      <c r="A10" s="50" t="s">
        <v>46</v>
      </c>
      <c r="B10" s="50"/>
      <c r="C10" s="50"/>
      <c r="D10" s="50"/>
      <c r="E10" s="50"/>
    </row>
    <row r="11" spans="1:5" ht="22.5" customHeight="1" x14ac:dyDescent="0.25">
      <c r="A11" s="55" t="s">
        <v>16</v>
      </c>
      <c r="B11" s="56"/>
      <c r="C11" s="56"/>
      <c r="D11" s="56"/>
      <c r="E11" s="56"/>
    </row>
    <row r="12" spans="1:5" ht="9" customHeight="1" x14ac:dyDescent="0.25">
      <c r="A12" s="54"/>
      <c r="B12" s="54"/>
      <c r="C12" s="54"/>
      <c r="D12" s="54"/>
      <c r="E12" s="54"/>
    </row>
    <row r="13" spans="1:5" ht="30.75" customHeight="1" x14ac:dyDescent="0.25">
      <c r="A13" s="50" t="s">
        <v>47</v>
      </c>
      <c r="B13" s="50"/>
      <c r="C13" s="50"/>
      <c r="D13" s="50"/>
      <c r="E13" s="50"/>
    </row>
    <row r="14" spans="1:5" x14ac:dyDescent="0.25">
      <c r="A14" s="57" t="s">
        <v>17</v>
      </c>
      <c r="B14" s="54"/>
      <c r="C14" s="54"/>
      <c r="D14" s="54"/>
      <c r="E14" s="54"/>
    </row>
    <row r="15" spans="1:5" x14ac:dyDescent="0.25">
      <c r="A15" s="54"/>
      <c r="B15" s="54"/>
      <c r="C15" s="54"/>
      <c r="D15" s="54"/>
      <c r="E15" s="54"/>
    </row>
    <row r="16" spans="1:5" x14ac:dyDescent="0.25">
      <c r="A16" s="50" t="s">
        <v>40</v>
      </c>
      <c r="B16" s="50"/>
      <c r="C16" s="50"/>
      <c r="D16" s="50"/>
      <c r="E16" s="50"/>
    </row>
    <row r="17" spans="1:7" ht="11.25" customHeight="1" x14ac:dyDescent="0.25">
      <c r="A17" s="57" t="s">
        <v>2</v>
      </c>
      <c r="B17" s="54"/>
      <c r="C17" s="54"/>
      <c r="D17" s="54"/>
      <c r="E17" s="5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0" t="s">
        <v>41</v>
      </c>
      <c r="B19" s="50"/>
      <c r="C19" s="50"/>
      <c r="D19" s="50"/>
      <c r="E19" s="50"/>
    </row>
    <row r="20" spans="1:7" ht="10.5" customHeight="1" x14ac:dyDescent="0.25">
      <c r="A20" s="57" t="s">
        <v>18</v>
      </c>
      <c r="B20" s="54"/>
      <c r="C20" s="54"/>
      <c r="D20" s="54"/>
      <c r="E20" s="54"/>
    </row>
    <row r="21" spans="1:7" x14ac:dyDescent="0.25">
      <c r="A21" s="54"/>
      <c r="B21" s="54"/>
      <c r="C21" s="54"/>
      <c r="D21" s="54"/>
      <c r="E21" s="54"/>
    </row>
    <row r="22" spans="1:7" ht="30.75" customHeight="1" x14ac:dyDescent="0.25">
      <c r="A22" s="50" t="s">
        <v>19</v>
      </c>
      <c r="B22" s="50"/>
      <c r="C22" s="50"/>
      <c r="D22" s="50"/>
      <c r="E22" s="50"/>
    </row>
    <row r="23" spans="1:7" x14ac:dyDescent="0.25">
      <c r="A23" s="54"/>
      <c r="B23" s="54"/>
      <c r="C23" s="54"/>
      <c r="D23" s="54"/>
      <c r="E23" s="54"/>
    </row>
    <row r="24" spans="1:7" ht="63.75" customHeight="1" x14ac:dyDescent="0.25">
      <c r="A24" s="50" t="s">
        <v>48</v>
      </c>
      <c r="B24" s="50"/>
      <c r="C24" s="50"/>
      <c r="D24" s="50"/>
      <c r="E24" s="50"/>
    </row>
    <row r="25" spans="1:7" ht="33.75" customHeight="1" x14ac:dyDescent="0.25">
      <c r="A25" s="53" t="s">
        <v>49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4416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25701.119999999995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29808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26628.48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19872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8081.2799999999988</v>
      </c>
    </row>
    <row r="33" spans="1:6" x14ac:dyDescent="0.25">
      <c r="A33" s="10" t="s">
        <v>50</v>
      </c>
      <c r="B33" s="14" t="s">
        <v>34</v>
      </c>
      <c r="C33" s="3" t="s">
        <v>5</v>
      </c>
      <c r="D33" s="3">
        <v>0.53</v>
      </c>
      <c r="E33" s="11">
        <f>D33*F26*G26</f>
        <v>7021.4400000000005</v>
      </c>
    </row>
    <row r="34" spans="1:6" x14ac:dyDescent="0.25">
      <c r="A34" s="10" t="s">
        <v>35</v>
      </c>
      <c r="B34" s="14" t="s">
        <v>34</v>
      </c>
      <c r="C34" s="3" t="s">
        <v>5</v>
      </c>
      <c r="D34" s="3">
        <v>0.15</v>
      </c>
      <c r="E34" s="11">
        <f>D34*F26*G26</f>
        <v>1987.1999999999998</v>
      </c>
    </row>
    <row r="35" spans="1:6" ht="60" x14ac:dyDescent="0.25">
      <c r="A35" s="10" t="s">
        <v>28</v>
      </c>
      <c r="B35" s="12" t="s">
        <v>30</v>
      </c>
      <c r="C35" s="3" t="s">
        <v>5</v>
      </c>
      <c r="D35" s="3">
        <v>0.38</v>
      </c>
      <c r="E35" s="11">
        <f>D35*F26*G26</f>
        <v>5034.24</v>
      </c>
    </row>
    <row r="36" spans="1:6" ht="51" x14ac:dyDescent="0.25">
      <c r="A36" s="10" t="s">
        <v>27</v>
      </c>
      <c r="B36" s="12" t="s">
        <v>30</v>
      </c>
      <c r="C36" s="3" t="s">
        <v>5</v>
      </c>
      <c r="D36" s="3">
        <v>0.1</v>
      </c>
      <c r="E36" s="11">
        <f>D36*F26*G26</f>
        <v>1324.8000000000002</v>
      </c>
    </row>
    <row r="37" spans="1:6" ht="60" x14ac:dyDescent="0.25">
      <c r="A37" s="10" t="s">
        <v>43</v>
      </c>
      <c r="B37" s="12" t="s">
        <v>36</v>
      </c>
      <c r="C37" s="3" t="s">
        <v>5</v>
      </c>
      <c r="D37" s="3">
        <v>0.27</v>
      </c>
      <c r="E37" s="11">
        <v>5400</v>
      </c>
    </row>
    <row r="38" spans="1:6" ht="38.25" x14ac:dyDescent="0.25">
      <c r="A38" s="10" t="s">
        <v>37</v>
      </c>
      <c r="B38" s="12" t="s">
        <v>38</v>
      </c>
      <c r="C38" s="3" t="s">
        <v>5</v>
      </c>
      <c r="D38" s="3">
        <v>0.28000000000000003</v>
      </c>
      <c r="E38" s="11">
        <v>0</v>
      </c>
    </row>
    <row r="39" spans="1:6" x14ac:dyDescent="0.25">
      <c r="A39" s="10" t="s">
        <v>29</v>
      </c>
      <c r="B39" s="12" t="s">
        <v>42</v>
      </c>
      <c r="C39" s="3" t="s">
        <v>5</v>
      </c>
      <c r="D39" s="3">
        <v>0.63</v>
      </c>
      <c r="E39" s="11">
        <f>D39*F26*G26</f>
        <v>8346.24</v>
      </c>
    </row>
    <row r="40" spans="1:6" ht="15.75" thickBot="1" x14ac:dyDescent="0.3">
      <c r="A40" s="34" t="s">
        <v>39</v>
      </c>
      <c r="B40" s="35" t="s">
        <v>42</v>
      </c>
      <c r="C40" s="30" t="s">
        <v>5</v>
      </c>
      <c r="D40" s="30">
        <v>3.3</v>
      </c>
      <c r="E40" s="31">
        <f>D40*F26*G26</f>
        <v>43718.399999999994</v>
      </c>
    </row>
    <row r="41" spans="1:6" ht="30" x14ac:dyDescent="0.25">
      <c r="A41" s="32" t="s">
        <v>51</v>
      </c>
      <c r="B41" s="33" t="s">
        <v>54</v>
      </c>
      <c r="C41" s="26" t="s">
        <v>56</v>
      </c>
      <c r="D41" s="33">
        <v>80</v>
      </c>
      <c r="E41" s="27">
        <f>D41*F42</f>
        <v>9473.6</v>
      </c>
    </row>
    <row r="42" spans="1:6" x14ac:dyDescent="0.25">
      <c r="A42" s="20" t="s">
        <v>52</v>
      </c>
      <c r="B42" s="21" t="s">
        <v>55</v>
      </c>
      <c r="C42" s="22" t="s">
        <v>56</v>
      </c>
      <c r="D42" s="21">
        <v>8</v>
      </c>
      <c r="E42" s="23">
        <f>D42*F42</f>
        <v>947.36</v>
      </c>
      <c r="F42" s="2">
        <v>118.42</v>
      </c>
    </row>
    <row r="43" spans="1:6" ht="30.75" thickBot="1" x14ac:dyDescent="0.3">
      <c r="A43" s="28" t="s">
        <v>53</v>
      </c>
      <c r="B43" s="29" t="s">
        <v>55</v>
      </c>
      <c r="C43" s="30" t="s">
        <v>56</v>
      </c>
      <c r="D43" s="29">
        <v>1.35</v>
      </c>
      <c r="E43" s="31">
        <f>D43*F42</f>
        <v>159.86700000000002</v>
      </c>
    </row>
    <row r="44" spans="1:6" x14ac:dyDescent="0.25">
      <c r="A44" s="24" t="s">
        <v>57</v>
      </c>
      <c r="B44" s="25" t="s">
        <v>58</v>
      </c>
      <c r="C44" s="26" t="s">
        <v>59</v>
      </c>
      <c r="D44" s="26"/>
      <c r="E44" s="27">
        <v>3201.99</v>
      </c>
    </row>
    <row r="45" spans="1:6" x14ac:dyDescent="0.25">
      <c r="A45" s="10"/>
      <c r="B45" s="12"/>
      <c r="C45" s="3"/>
      <c r="D45" s="3"/>
      <c r="E45" s="11"/>
    </row>
    <row r="46" spans="1:6" s="19" customFormat="1" ht="14.25" x14ac:dyDescent="0.2">
      <c r="A46" s="15" t="s">
        <v>44</v>
      </c>
      <c r="B46" s="16"/>
      <c r="C46" s="17"/>
      <c r="D46" s="17"/>
      <c r="E46" s="18">
        <f>SUM(E28:E45)</f>
        <v>196706.01699999996</v>
      </c>
    </row>
    <row r="48" spans="1:6" ht="42.75" customHeight="1" x14ac:dyDescent="0.25">
      <c r="A48" s="50" t="s">
        <v>62</v>
      </c>
      <c r="B48" s="50"/>
      <c r="C48" s="50"/>
      <c r="D48" s="50"/>
      <c r="E48" s="50"/>
    </row>
    <row r="49" spans="1:5" ht="30" customHeight="1" x14ac:dyDescent="0.25">
      <c r="A49" s="50" t="s">
        <v>23</v>
      </c>
      <c r="B49" s="50"/>
      <c r="C49" s="50"/>
      <c r="D49" s="50"/>
      <c r="E49" s="50"/>
    </row>
    <row r="50" spans="1:5" x14ac:dyDescent="0.25">
      <c r="A50" s="50" t="s">
        <v>22</v>
      </c>
      <c r="B50" s="50"/>
      <c r="C50" s="50"/>
      <c r="D50" s="50"/>
      <c r="E50" s="50"/>
    </row>
    <row r="51" spans="1:5" ht="31.5" customHeight="1" x14ac:dyDescent="0.25">
      <c r="A51" s="50" t="s">
        <v>63</v>
      </c>
      <c r="B51" s="50"/>
      <c r="C51" s="50"/>
      <c r="D51" s="50"/>
      <c r="E51" s="50"/>
    </row>
    <row r="52" spans="1:5" x14ac:dyDescent="0.25">
      <c r="A52" s="50" t="s">
        <v>20</v>
      </c>
      <c r="B52" s="50"/>
      <c r="C52" s="50"/>
      <c r="D52" s="50"/>
      <c r="E52" s="50"/>
    </row>
    <row r="53" spans="1:5" x14ac:dyDescent="0.25">
      <c r="A53" s="51" t="s">
        <v>6</v>
      </c>
      <c r="B53" s="51"/>
      <c r="C53" s="51"/>
      <c r="D53" s="51"/>
      <c r="E53" s="51"/>
    </row>
    <row r="54" spans="1:5" x14ac:dyDescent="0.25">
      <c r="A54" s="50" t="s">
        <v>20</v>
      </c>
      <c r="B54" s="50"/>
      <c r="C54" s="50"/>
      <c r="D54" s="50"/>
      <c r="E54" s="50"/>
    </row>
    <row r="55" spans="1:5" ht="15" customHeight="1" x14ac:dyDescent="0.25">
      <c r="A55" s="52" t="s">
        <v>60</v>
      </c>
      <c r="B55" s="52"/>
      <c r="C55" s="52"/>
      <c r="D55" s="52"/>
      <c r="E55" s="8"/>
    </row>
    <row r="56" spans="1:5" ht="11.25" customHeight="1" x14ac:dyDescent="0.25">
      <c r="B56" s="49" t="s">
        <v>21</v>
      </c>
      <c r="C56" s="49"/>
      <c r="D56" s="49"/>
      <c r="E56" s="9" t="s">
        <v>7</v>
      </c>
    </row>
    <row r="57" spans="1:5" x14ac:dyDescent="0.25">
      <c r="A57" s="6"/>
      <c r="B57" s="6"/>
      <c r="C57" s="6"/>
      <c r="D57" s="6"/>
      <c r="E57" s="6"/>
    </row>
    <row r="58" spans="1:5" ht="15" customHeight="1" x14ac:dyDescent="0.25">
      <c r="A58" s="52" t="s">
        <v>61</v>
      </c>
      <c r="B58" s="52"/>
      <c r="C58" s="52"/>
      <c r="D58" s="52"/>
      <c r="E58" s="8"/>
    </row>
    <row r="59" spans="1:5" ht="11.25" customHeight="1" x14ac:dyDescent="0.25">
      <c r="B59" s="49" t="s">
        <v>21</v>
      </c>
      <c r="C59" s="49"/>
      <c r="D59" s="49"/>
      <c r="E59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8:E48"/>
    <mergeCell ref="A49:E49"/>
    <mergeCell ref="B56:D56"/>
    <mergeCell ref="B59:D59"/>
    <mergeCell ref="A50:E50"/>
    <mergeCell ref="A51:E51"/>
    <mergeCell ref="A52:E52"/>
    <mergeCell ref="A53:E53"/>
    <mergeCell ref="A54:E54"/>
    <mergeCell ref="A55:D55"/>
    <mergeCell ref="A58:D5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view="pageBreakPreview" topLeftCell="A51" zoomScaleNormal="100" zoomScaleSheetLayoutView="100" workbookViewId="0">
      <selection activeCell="A56" sqref="A56:E5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28515625" style="2" customWidth="1"/>
    <col min="9" max="16384" width="9.140625" style="2"/>
  </cols>
  <sheetData>
    <row r="1" spans="1:5" ht="15.75" x14ac:dyDescent="0.25">
      <c r="A1" s="60" t="s">
        <v>12</v>
      </c>
      <c r="B1" s="60"/>
      <c r="C1" s="60"/>
      <c r="D1" s="60"/>
      <c r="E1" s="60"/>
    </row>
    <row r="2" spans="1:5" ht="31.5" customHeight="1" x14ac:dyDescent="0.25">
      <c r="A2" s="58" t="s">
        <v>13</v>
      </c>
      <c r="B2" s="59"/>
      <c r="C2" s="59"/>
      <c r="D2" s="59"/>
      <c r="E2" s="59"/>
    </row>
    <row r="3" spans="1:5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2" t="s">
        <v>64</v>
      </c>
      <c r="E4" s="62"/>
    </row>
    <row r="5" spans="1:5" x14ac:dyDescent="0.25">
      <c r="A5" s="36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61" t="s">
        <v>45</v>
      </c>
      <c r="B7" s="61"/>
      <c r="C7" s="61"/>
      <c r="D7" s="61"/>
      <c r="E7" s="61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54"/>
      <c r="B9" s="54"/>
      <c r="C9" s="54"/>
      <c r="D9" s="54"/>
      <c r="E9" s="54"/>
    </row>
    <row r="10" spans="1:5" x14ac:dyDescent="0.25">
      <c r="A10" s="50" t="s">
        <v>46</v>
      </c>
      <c r="B10" s="50"/>
      <c r="C10" s="50"/>
      <c r="D10" s="50"/>
      <c r="E10" s="50"/>
    </row>
    <row r="11" spans="1:5" ht="30" customHeight="1" x14ac:dyDescent="0.25">
      <c r="A11" s="55" t="s">
        <v>16</v>
      </c>
      <c r="B11" s="56"/>
      <c r="C11" s="56"/>
      <c r="D11" s="56"/>
      <c r="E11" s="56"/>
    </row>
    <row r="12" spans="1:5" x14ac:dyDescent="0.25">
      <c r="A12" s="54"/>
      <c r="B12" s="54"/>
      <c r="C12" s="54"/>
      <c r="D12" s="54"/>
      <c r="E12" s="54"/>
    </row>
    <row r="13" spans="1:5" x14ac:dyDescent="0.25">
      <c r="A13" s="50" t="s">
        <v>47</v>
      </c>
      <c r="B13" s="50"/>
      <c r="C13" s="50"/>
      <c r="D13" s="50"/>
      <c r="E13" s="50"/>
    </row>
    <row r="14" spans="1:5" x14ac:dyDescent="0.25">
      <c r="A14" s="57" t="s">
        <v>17</v>
      </c>
      <c r="B14" s="54"/>
      <c r="C14" s="54"/>
      <c r="D14" s="54"/>
      <c r="E14" s="54"/>
    </row>
    <row r="15" spans="1:5" x14ac:dyDescent="0.25">
      <c r="A15" s="54"/>
      <c r="B15" s="54"/>
      <c r="C15" s="54"/>
      <c r="D15" s="54"/>
      <c r="E15" s="54"/>
    </row>
    <row r="16" spans="1:5" x14ac:dyDescent="0.25">
      <c r="A16" s="50" t="s">
        <v>40</v>
      </c>
      <c r="B16" s="50"/>
      <c r="C16" s="50"/>
      <c r="D16" s="50"/>
      <c r="E16" s="50"/>
    </row>
    <row r="17" spans="1:7" ht="11.25" customHeight="1" x14ac:dyDescent="0.25">
      <c r="A17" s="57" t="s">
        <v>2</v>
      </c>
      <c r="B17" s="54"/>
      <c r="C17" s="54"/>
      <c r="D17" s="54"/>
      <c r="E17" s="54"/>
    </row>
    <row r="18" spans="1:7" ht="11.25" customHeight="1" x14ac:dyDescent="0.25">
      <c r="A18" s="37"/>
      <c r="B18" s="36"/>
      <c r="C18" s="36"/>
      <c r="D18" s="36"/>
      <c r="E18" s="36"/>
    </row>
    <row r="19" spans="1:7" x14ac:dyDescent="0.25">
      <c r="A19" s="50" t="s">
        <v>41</v>
      </c>
      <c r="B19" s="50"/>
      <c r="C19" s="50"/>
      <c r="D19" s="50"/>
      <c r="E19" s="50"/>
    </row>
    <row r="20" spans="1:7" ht="10.5" customHeight="1" x14ac:dyDescent="0.25">
      <c r="A20" s="57" t="s">
        <v>18</v>
      </c>
      <c r="B20" s="54"/>
      <c r="C20" s="54"/>
      <c r="D20" s="54"/>
      <c r="E20" s="54"/>
    </row>
    <row r="21" spans="1:7" x14ac:dyDescent="0.25">
      <c r="A21" s="54"/>
      <c r="B21" s="54"/>
      <c r="C21" s="54"/>
      <c r="D21" s="54"/>
      <c r="E21" s="54"/>
    </row>
    <row r="22" spans="1:7" ht="30.75" customHeight="1" x14ac:dyDescent="0.25">
      <c r="A22" s="50" t="s">
        <v>19</v>
      </c>
      <c r="B22" s="50"/>
      <c r="C22" s="50"/>
      <c r="D22" s="50"/>
      <c r="E22" s="50"/>
    </row>
    <row r="23" spans="1:7" x14ac:dyDescent="0.25">
      <c r="A23" s="54"/>
      <c r="B23" s="54"/>
      <c r="C23" s="54"/>
      <c r="D23" s="54"/>
      <c r="E23" s="54"/>
    </row>
    <row r="24" spans="1:7" ht="63.75" customHeight="1" x14ac:dyDescent="0.25">
      <c r="A24" s="50" t="s">
        <v>48</v>
      </c>
      <c r="B24" s="50"/>
      <c r="C24" s="50"/>
      <c r="D24" s="50"/>
      <c r="E24" s="50"/>
    </row>
    <row r="25" spans="1:7" ht="33.75" customHeight="1" x14ac:dyDescent="0.25">
      <c r="A25" s="53" t="s">
        <v>49</v>
      </c>
      <c r="B25" s="53"/>
      <c r="C25" s="53"/>
      <c r="D25" s="53"/>
      <c r="E25" s="53"/>
    </row>
    <row r="26" spans="1:7" x14ac:dyDescent="0.25">
      <c r="A26" s="53"/>
      <c r="B26" s="53"/>
      <c r="C26" s="53"/>
      <c r="D26" s="53"/>
      <c r="E26" s="53"/>
      <c r="F26" s="2">
        <v>4416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20401.920000000002</v>
      </c>
      <c r="G28" s="48">
        <f>E28+'1 кв.'!E28</f>
        <v>46103.039999999994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29808</v>
      </c>
      <c r="G29" s="48">
        <f>E29+'1 кв.'!E29</f>
        <v>59616</v>
      </c>
    </row>
    <row r="30" spans="1:7" ht="38.25" x14ac:dyDescent="0.25">
      <c r="A30" s="10" t="s">
        <v>31</v>
      </c>
      <c r="B30" s="12" t="s">
        <v>79</v>
      </c>
      <c r="C30" s="3" t="s">
        <v>5</v>
      </c>
      <c r="D30" s="3">
        <v>2.0499999999999998</v>
      </c>
      <c r="E30" s="11">
        <f>D30*F26*G26</f>
        <v>27158.399999999998</v>
      </c>
      <c r="G30" s="48">
        <f>E30+'1 кв.'!E30</f>
        <v>53786.879999999997</v>
      </c>
    </row>
    <row r="31" spans="1:7" ht="38.25" x14ac:dyDescent="0.25">
      <c r="A31" s="10" t="s">
        <v>32</v>
      </c>
      <c r="B31" s="12" t="s">
        <v>79</v>
      </c>
      <c r="C31" s="3" t="s">
        <v>5</v>
      </c>
      <c r="D31" s="3">
        <v>1.55</v>
      </c>
      <c r="E31" s="11">
        <f>D31*F26*G26</f>
        <v>20534.400000000001</v>
      </c>
      <c r="G31" s="48">
        <f>E31+'1 кв.'!E31</f>
        <v>40406.400000000001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8081.2799999999988</v>
      </c>
      <c r="G32" s="48">
        <f>E32+'1 кв.'!E32</f>
        <v>16162.559999999998</v>
      </c>
    </row>
    <row r="33" spans="1:7" x14ac:dyDescent="0.25">
      <c r="A33" s="10" t="s">
        <v>50</v>
      </c>
      <c r="B33" s="14" t="s">
        <v>34</v>
      </c>
      <c r="C33" s="3" t="s">
        <v>5</v>
      </c>
      <c r="D33" s="3">
        <v>0.53</v>
      </c>
      <c r="E33" s="11">
        <f>D33*F26*G26</f>
        <v>7021.4400000000005</v>
      </c>
      <c r="G33" s="48">
        <f>E33+'1 кв.'!E33</f>
        <v>14042.880000000001</v>
      </c>
    </row>
    <row r="34" spans="1:7" x14ac:dyDescent="0.25">
      <c r="A34" s="10" t="s">
        <v>35</v>
      </c>
      <c r="B34" s="14" t="s">
        <v>34</v>
      </c>
      <c r="C34" s="3" t="s">
        <v>5</v>
      </c>
      <c r="D34" s="3">
        <v>0.15</v>
      </c>
      <c r="E34" s="11">
        <f>D34*F26*G26</f>
        <v>1987.1999999999998</v>
      </c>
      <c r="G34" s="48">
        <f>E34+'1 кв.'!E34</f>
        <v>3974.3999999999996</v>
      </c>
    </row>
    <row r="35" spans="1:7" ht="60" x14ac:dyDescent="0.25">
      <c r="A35" s="10" t="s">
        <v>28</v>
      </c>
      <c r="B35" s="12" t="s">
        <v>79</v>
      </c>
      <c r="C35" s="3" t="s">
        <v>5</v>
      </c>
      <c r="D35" s="3">
        <v>0.41</v>
      </c>
      <c r="E35" s="11">
        <f>D35*F26*G26</f>
        <v>5431.68</v>
      </c>
      <c r="G35" s="48">
        <f>E35+'1 кв.'!E35</f>
        <v>10465.92</v>
      </c>
    </row>
    <row r="36" spans="1:7" ht="38.25" x14ac:dyDescent="0.25">
      <c r="A36" s="10" t="s">
        <v>27</v>
      </c>
      <c r="B36" s="12" t="s">
        <v>79</v>
      </c>
      <c r="C36" s="3" t="s">
        <v>5</v>
      </c>
      <c r="D36" s="3">
        <v>0.1</v>
      </c>
      <c r="E36" s="11">
        <f>D36*F26*G26</f>
        <v>1324.8000000000002</v>
      </c>
      <c r="G36" s="48">
        <f>E36+'1 кв.'!E36</f>
        <v>2649.6000000000004</v>
      </c>
    </row>
    <row r="37" spans="1:7" ht="60" x14ac:dyDescent="0.25">
      <c r="A37" s="10" t="s">
        <v>43</v>
      </c>
      <c r="B37" s="12" t="s">
        <v>36</v>
      </c>
      <c r="C37" s="3" t="s">
        <v>5</v>
      </c>
      <c r="D37" s="3">
        <v>0.27</v>
      </c>
      <c r="E37" s="11">
        <v>0</v>
      </c>
      <c r="G37" s="48">
        <f>E37+'1 кв.'!E37</f>
        <v>5400</v>
      </c>
    </row>
    <row r="38" spans="1:7" ht="38.25" x14ac:dyDescent="0.25">
      <c r="A38" s="10" t="s">
        <v>37</v>
      </c>
      <c r="B38" s="12" t="s">
        <v>38</v>
      </c>
      <c r="C38" s="3" t="s">
        <v>5</v>
      </c>
      <c r="D38" s="3">
        <v>0.28000000000000003</v>
      </c>
      <c r="E38" s="11">
        <v>0</v>
      </c>
      <c r="G38" s="48">
        <f>E38+'1 кв.'!E38</f>
        <v>0</v>
      </c>
    </row>
    <row r="39" spans="1:7" x14ac:dyDescent="0.25">
      <c r="A39" s="10" t="s">
        <v>29</v>
      </c>
      <c r="B39" s="12" t="s">
        <v>42</v>
      </c>
      <c r="C39" s="3" t="s">
        <v>5</v>
      </c>
      <c r="D39" s="3">
        <v>2.76</v>
      </c>
      <c r="E39" s="11">
        <f>D39*F26*G26</f>
        <v>36564.479999999996</v>
      </c>
      <c r="G39" s="48">
        <f>E39+'1 кв.'!E39</f>
        <v>44910.719999999994</v>
      </c>
    </row>
    <row r="40" spans="1:7" ht="15.75" thickBot="1" x14ac:dyDescent="0.3">
      <c r="A40" s="34" t="s">
        <v>39</v>
      </c>
      <c r="B40" s="35" t="s">
        <v>42</v>
      </c>
      <c r="C40" s="30" t="s">
        <v>5</v>
      </c>
      <c r="D40" s="30">
        <v>3.2</v>
      </c>
      <c r="E40" s="31">
        <f>D40*F26*G26</f>
        <v>42393.600000000006</v>
      </c>
      <c r="G40" s="48">
        <f>E40+'1 кв.'!E40</f>
        <v>86112</v>
      </c>
    </row>
    <row r="41" spans="1:7" ht="15.75" thickBot="1" x14ac:dyDescent="0.3">
      <c r="A41" s="34" t="s">
        <v>57</v>
      </c>
      <c r="B41" s="35" t="s">
        <v>78</v>
      </c>
      <c r="C41" s="30" t="s">
        <v>59</v>
      </c>
      <c r="D41" s="30"/>
      <c r="E41" s="31">
        <f>45+7000.47+2997.47</f>
        <v>10042.94</v>
      </c>
      <c r="G41" s="48">
        <f>E41+'1 кв.'!E44</f>
        <v>13244.93</v>
      </c>
    </row>
    <row r="42" spans="1:7" ht="45" x14ac:dyDescent="0.25">
      <c r="A42" s="38" t="s">
        <v>65</v>
      </c>
      <c r="B42" s="21" t="s">
        <v>75</v>
      </c>
      <c r="C42" s="22" t="s">
        <v>56</v>
      </c>
      <c r="D42" s="21">
        <v>74.099999999999994</v>
      </c>
      <c r="E42" s="23">
        <f>D42*126.7</f>
        <v>9388.4699999999993</v>
      </c>
      <c r="G42" s="48">
        <f>E42+E43+E44+E45+E46+E47+E48+E49+E50+E51+'1 кв.'!E43+'1 кв.'!E42+'1 кв.'!E41</f>
        <v>30897.171999999999</v>
      </c>
    </row>
    <row r="43" spans="1:7" x14ac:dyDescent="0.25">
      <c r="A43" s="39" t="s">
        <v>66</v>
      </c>
      <c r="B43" s="21" t="s">
        <v>75</v>
      </c>
      <c r="C43" s="22" t="s">
        <v>56</v>
      </c>
      <c r="D43" s="21">
        <v>1.5</v>
      </c>
      <c r="E43" s="23">
        <f t="shared" ref="E43:E51" si="0">D43*126.7</f>
        <v>190.05</v>
      </c>
    </row>
    <row r="44" spans="1:7" x14ac:dyDescent="0.25">
      <c r="A44" s="40" t="s">
        <v>67</v>
      </c>
      <c r="B44" s="21" t="s">
        <v>75</v>
      </c>
      <c r="C44" s="22" t="s">
        <v>56</v>
      </c>
      <c r="D44" s="21">
        <v>27</v>
      </c>
      <c r="E44" s="23">
        <f t="shared" si="0"/>
        <v>3420.9</v>
      </c>
    </row>
    <row r="45" spans="1:7" ht="30" x14ac:dyDescent="0.25">
      <c r="A45" s="41" t="s">
        <v>68</v>
      </c>
      <c r="B45" s="21" t="s">
        <v>76</v>
      </c>
      <c r="C45" s="22" t="s">
        <v>56</v>
      </c>
      <c r="D45" s="21">
        <v>7</v>
      </c>
      <c r="E45" s="23">
        <f t="shared" si="0"/>
        <v>886.9</v>
      </c>
    </row>
    <row r="46" spans="1:7" x14ac:dyDescent="0.25">
      <c r="A46" s="40" t="s">
        <v>69</v>
      </c>
      <c r="B46" s="21" t="s">
        <v>76</v>
      </c>
      <c r="C46" s="22" t="s">
        <v>56</v>
      </c>
      <c r="D46" s="21">
        <v>4</v>
      </c>
      <c r="E46" s="23">
        <f t="shared" si="0"/>
        <v>506.8</v>
      </c>
    </row>
    <row r="47" spans="1:7" x14ac:dyDescent="0.25">
      <c r="A47" s="40" t="s">
        <v>70</v>
      </c>
      <c r="B47" s="21" t="s">
        <v>76</v>
      </c>
      <c r="C47" s="22" t="s">
        <v>56</v>
      </c>
      <c r="D47" s="21">
        <v>2</v>
      </c>
      <c r="E47" s="23">
        <f t="shared" si="0"/>
        <v>253.4</v>
      </c>
    </row>
    <row r="48" spans="1:7" ht="30" x14ac:dyDescent="0.25">
      <c r="A48" s="40" t="s">
        <v>71</v>
      </c>
      <c r="B48" s="21" t="s">
        <v>76</v>
      </c>
      <c r="C48" s="22" t="s">
        <v>56</v>
      </c>
      <c r="D48" s="21">
        <v>18</v>
      </c>
      <c r="E48" s="23">
        <f t="shared" si="0"/>
        <v>2280.6</v>
      </c>
    </row>
    <row r="49" spans="1:8" ht="30" x14ac:dyDescent="0.25">
      <c r="A49" s="42" t="s">
        <v>72</v>
      </c>
      <c r="B49" s="21" t="s">
        <v>77</v>
      </c>
      <c r="C49" s="22" t="s">
        <v>56</v>
      </c>
      <c r="D49" s="21">
        <v>22.75</v>
      </c>
      <c r="E49" s="23">
        <f t="shared" si="0"/>
        <v>2882.4250000000002</v>
      </c>
    </row>
    <row r="50" spans="1:8" ht="30" x14ac:dyDescent="0.25">
      <c r="A50" s="40" t="s">
        <v>73</v>
      </c>
      <c r="B50" s="21" t="s">
        <v>77</v>
      </c>
      <c r="C50" s="22" t="s">
        <v>56</v>
      </c>
      <c r="D50" s="21">
        <v>2</v>
      </c>
      <c r="E50" s="23">
        <f t="shared" si="0"/>
        <v>253.4</v>
      </c>
    </row>
    <row r="51" spans="1:8" x14ac:dyDescent="0.25">
      <c r="A51" s="40" t="s">
        <v>74</v>
      </c>
      <c r="B51" s="21" t="s">
        <v>77</v>
      </c>
      <c r="C51" s="22" t="s">
        <v>56</v>
      </c>
      <c r="D51" s="21">
        <v>2</v>
      </c>
      <c r="E51" s="23">
        <f t="shared" si="0"/>
        <v>253.4</v>
      </c>
    </row>
    <row r="52" spans="1:8" x14ac:dyDescent="0.25">
      <c r="A52" s="40" t="s">
        <v>85</v>
      </c>
      <c r="B52" s="21"/>
      <c r="C52" s="22"/>
      <c r="D52" s="21"/>
      <c r="E52" s="23">
        <v>2561.3000000000002</v>
      </c>
    </row>
    <row r="53" spans="1:8" x14ac:dyDescent="0.25">
      <c r="A53" s="10"/>
      <c r="B53" s="12"/>
      <c r="C53" s="3"/>
      <c r="D53" s="3"/>
      <c r="E53" s="11"/>
    </row>
    <row r="54" spans="1:8" s="19" customFormat="1" ht="14.25" x14ac:dyDescent="0.2">
      <c r="A54" s="15" t="s">
        <v>44</v>
      </c>
      <c r="B54" s="16"/>
      <c r="C54" s="17"/>
      <c r="D54" s="17"/>
      <c r="E54" s="18">
        <f>SUM(E28:E53)</f>
        <v>233627.78499999995</v>
      </c>
    </row>
    <row r="56" spans="1:8" ht="28.5" customHeight="1" x14ac:dyDescent="0.25">
      <c r="A56" s="50" t="s">
        <v>86</v>
      </c>
      <c r="B56" s="50"/>
      <c r="C56" s="50"/>
      <c r="D56" s="50"/>
      <c r="E56" s="50"/>
    </row>
    <row r="57" spans="1:8" ht="28.5" customHeight="1" x14ac:dyDescent="0.25">
      <c r="A57" s="50" t="s">
        <v>23</v>
      </c>
      <c r="B57" s="50"/>
      <c r="C57" s="50"/>
      <c r="D57" s="50"/>
      <c r="E57" s="50"/>
    </row>
    <row r="58" spans="1:8" x14ac:dyDescent="0.25">
      <c r="A58" s="50" t="s">
        <v>22</v>
      </c>
      <c r="B58" s="50"/>
      <c r="C58" s="50"/>
      <c r="D58" s="50"/>
      <c r="E58" s="50"/>
      <c r="F58" s="19"/>
      <c r="G58" s="19"/>
      <c r="H58" s="43"/>
    </row>
    <row r="59" spans="1:8" x14ac:dyDescent="0.25">
      <c r="A59" s="50" t="s">
        <v>63</v>
      </c>
      <c r="B59" s="50"/>
      <c r="C59" s="50"/>
      <c r="D59" s="50"/>
      <c r="E59" s="50"/>
    </row>
    <row r="60" spans="1:8" x14ac:dyDescent="0.25">
      <c r="A60" s="50" t="s">
        <v>20</v>
      </c>
      <c r="B60" s="50"/>
      <c r="C60" s="50"/>
      <c r="D60" s="50"/>
      <c r="E60" s="50"/>
    </row>
    <row r="61" spans="1:8" x14ac:dyDescent="0.25">
      <c r="A61" s="51" t="s">
        <v>6</v>
      </c>
      <c r="B61" s="51"/>
      <c r="C61" s="51"/>
      <c r="D61" s="51"/>
      <c r="E61" s="51"/>
    </row>
    <row r="62" spans="1:8" x14ac:dyDescent="0.25">
      <c r="A62" s="50" t="s">
        <v>20</v>
      </c>
      <c r="B62" s="50"/>
      <c r="C62" s="50"/>
      <c r="D62" s="50"/>
      <c r="E62" s="50"/>
    </row>
    <row r="63" spans="1:8" x14ac:dyDescent="0.25">
      <c r="A63" s="52" t="s">
        <v>60</v>
      </c>
      <c r="B63" s="52"/>
      <c r="C63" s="52"/>
      <c r="D63" s="52"/>
      <c r="E63" s="8"/>
    </row>
    <row r="64" spans="1:8" x14ac:dyDescent="0.25">
      <c r="B64" s="49" t="s">
        <v>21</v>
      </c>
      <c r="C64" s="49"/>
      <c r="D64" s="49"/>
      <c r="E64" s="9" t="s">
        <v>7</v>
      </c>
    </row>
    <row r="65" spans="1:5" x14ac:dyDescent="0.25">
      <c r="A65" s="37"/>
      <c r="B65" s="37"/>
      <c r="C65" s="37"/>
      <c r="D65" s="37"/>
      <c r="E65" s="37"/>
    </row>
    <row r="66" spans="1:5" x14ac:dyDescent="0.25">
      <c r="A66" s="52" t="s">
        <v>61</v>
      </c>
      <c r="B66" s="52"/>
      <c r="C66" s="52"/>
      <c r="D66" s="52"/>
      <c r="E66" s="8"/>
    </row>
    <row r="67" spans="1:5" x14ac:dyDescent="0.25">
      <c r="B67" s="49" t="s">
        <v>21</v>
      </c>
      <c r="C67" s="49"/>
      <c r="D67" s="49"/>
      <c r="E67" s="9" t="s">
        <v>7</v>
      </c>
    </row>
    <row r="69" spans="1:5" x14ac:dyDescent="0.25">
      <c r="A69" s="19" t="s">
        <v>80</v>
      </c>
    </row>
    <row r="70" spans="1:5" x14ac:dyDescent="0.25">
      <c r="A70" s="2" t="s">
        <v>81</v>
      </c>
      <c r="B70" s="44">
        <v>345195.36</v>
      </c>
    </row>
    <row r="71" spans="1:5" ht="15.75" x14ac:dyDescent="0.25">
      <c r="A71" s="45" t="s">
        <v>82</v>
      </c>
      <c r="B71" s="46">
        <v>454671.42</v>
      </c>
    </row>
    <row r="72" spans="1:5" x14ac:dyDescent="0.25">
      <c r="A72" s="2" t="s">
        <v>84</v>
      </c>
      <c r="B72" s="46">
        <f>439995.25+8400</f>
        <v>448395.25</v>
      </c>
    </row>
    <row r="73" spans="1:5" x14ac:dyDescent="0.25">
      <c r="A73" s="47" t="s">
        <v>83</v>
      </c>
      <c r="B73" s="44">
        <f>B70+B72-('1 кв.'!E46+'2 кв.'!E54)</f>
        <v>363256.80800000008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6:E5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3:D63"/>
    <mergeCell ref="B64:D64"/>
    <mergeCell ref="A66:D66"/>
    <mergeCell ref="B67:D67"/>
    <mergeCell ref="A57:E57"/>
    <mergeCell ref="A58:E58"/>
    <mergeCell ref="A59:E59"/>
    <mergeCell ref="A60:E60"/>
    <mergeCell ref="A61:E61"/>
    <mergeCell ref="A62:E62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2016-08-05T13:34:36Z</dcterms:modified>
</cp:coreProperties>
</file>