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кв.'!$A$87</definedName>
    <definedName name="_edn2" localSheetId="0">'1 кв.'!$A$89</definedName>
    <definedName name="_edn3" localSheetId="0">'1 кв.'!$A$90</definedName>
    <definedName name="_edn4" localSheetId="0">'1 кв.'!$A$91</definedName>
    <definedName name="_ednref1" localSheetId="0">'1 кв.'!#REF!</definedName>
    <definedName name="_ednref2" localSheetId="0">'1 кв.'!$A$60</definedName>
    <definedName name="_ednref3" localSheetId="0">'1 кв.'!$D$59</definedName>
    <definedName name="_ednref4" localSheetId="0">'1 кв.'!$D$60</definedName>
    <definedName name="_xlnm.Print_Area" localSheetId="0">'1 кв.'!$A$1:$E$59</definedName>
    <definedName name="_xlnm.Print_Area" localSheetId="1">'2 кв.'!$A$1:$E$64</definedName>
  </definedNames>
  <calcPr calcId="145621"/>
</workbook>
</file>

<file path=xl/calcChain.xml><?xml version="1.0" encoding="utf-8"?>
<calcChain xmlns="http://schemas.openxmlformats.org/spreadsheetml/2006/main">
  <c r="B64" i="2" l="1"/>
  <c r="E40" i="2" l="1"/>
  <c r="B63" i="2"/>
  <c r="E41" i="2" l="1"/>
  <c r="E39" i="2"/>
  <c r="E38" i="2"/>
  <c r="E35" i="2"/>
  <c r="E34" i="2"/>
  <c r="E33" i="2"/>
  <c r="E32" i="2"/>
  <c r="E31" i="2"/>
  <c r="E30" i="2"/>
  <c r="E29" i="2"/>
  <c r="E43" i="2" s="1"/>
  <c r="E28" i="2"/>
  <c r="E42" i="1" l="1"/>
  <c r="E41" i="1"/>
  <c r="E40" i="1"/>
  <c r="E39" i="1" l="1"/>
  <c r="E38" i="1"/>
  <c r="E34" i="1"/>
  <c r="E33" i="1"/>
  <c r="E32" i="1" l="1"/>
  <c r="E31" i="1"/>
  <c r="E30" i="1"/>
  <c r="E29" i="1"/>
  <c r="E35" i="1" l="1"/>
  <c r="E28" i="1"/>
  <c r="E45" i="1" l="1"/>
</calcChain>
</file>

<file path=xl/sharedStrings.xml><?xml version="1.0" encoding="utf-8"?>
<sst xmlns="http://schemas.openxmlformats.org/spreadsheetml/2006/main" count="169" uniqueCount="75">
  <si>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</si>
  <si>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</si>
  <si>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</si>
  <si>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</si>
  <si>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</si>
  <si>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</si>
  <si>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</si>
  <si>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</si>
  <si>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</si>
  <si>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</si>
  <si>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</si>
  <si>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</si>
  <si>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</si>
  <si>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</si>
  <si>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</si>
  <si>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</si>
  <si>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</si>
  <si>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</si>
  <si>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</si>
  <si>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</si>
  <si>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</si>
  <si>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</si>
  <si>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</si>
  <si>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</si>
  <si>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</si>
  <si>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</si>
  <si>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</si>
  <si>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</si>
  <si>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</si>
  <si>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</si>
  <si>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</si>
  <si>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</si>
  <si>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</si>
  <si>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</si>
  <si>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</si>
  <si>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</si>
  <si>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</si>
  <si>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</si>
  <si>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</si>
  <si>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</si>
  <si>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</si>
  <si>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</si>
  <si>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</si>
  <si>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</si>
  <si>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</si>
  <si>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Маршака, д. 55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</si>
  <si>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№29 от 29.03.2015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</si>
  <si>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№30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</si>
  <si>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Маршака</t>
    </r>
  </si>
  <si>
    <t>Уборка подвальных помещений (кв.20)</t>
  </si>
  <si>
    <t>Демонтаж, монтаж светильникови датчиков движения 3 под. (кв.23)</t>
  </si>
  <si>
    <t xml:space="preserve">Осмотр системы ХВС, ГВС, набивка сальников </t>
  </si>
  <si>
    <t>январь</t>
  </si>
  <si>
    <t>февраль</t>
  </si>
  <si>
    <t>март</t>
  </si>
  <si>
    <t>ч/час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</si>
  <si>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</si>
  <si>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</si>
  <si>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</si>
  <si>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</si>
  <si>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семьдесят шесть тысяч двести двадцать  ( прописью) рублей 13 копеек.</t>
    </r>
  </si>
  <si>
    <t>Настоящий Акт составлен в 2-х экземплярах, имеющий одинаковую юридическую силу, по одному для каждой Стороны.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</si>
  <si>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Стеценко Ивана Петровича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</si>
  <si>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 в лице председателя совета дома Стеценко И.П.</t>
    </r>
  </si>
  <si>
    <t>"30" 06  2016 г.</t>
  </si>
  <si>
    <t>Осмотр , перекрытие стояков в квартире (кв.22)</t>
  </si>
  <si>
    <t>июнь</t>
  </si>
  <si>
    <t>Общехозяйственные расходы</t>
  </si>
  <si>
    <t>определена приложением № 4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</si>
  <si>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</si>
  <si>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</si>
  <si>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</si>
  <si>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</si>
  <si>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Оплачено+интернет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</si>
  <si>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семьдесят тысяч пятьсот тридцать семь (прописью) рублей 10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</si>
</sst>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1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10" xfId="0" applyFont="1" applyBorder="1" applyAlignment="1">
      <alignment wrapText="1"/>
    </xf>
    <xf numFmtId="43" fontId="8" fillId="0" borderId="0" xfId="1" applyFont="1"/>
    <xf numFmtId="0" fontId="3" fillId="0" borderId="0" xfId="0" applyFont="1" applyAlignment="1"/>
    <xf numFmtId="43" fontId="4" fillId="0" borderId="0" xfId="1" applyFont="1"/>
    <xf numFmtId="0" fontId="1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38" zoomScaleNormal="100" zoomScaleSheetLayoutView="100" workbookViewId="0">
      <selection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7" t="s">
        <v>12</v>
      </c>
      <c r="B1" s="47"/>
      <c r="C1" s="47"/>
      <c r="D1" s="47"/>
      <c r="E1" s="47"/>
    </row>
    <row r="2" spans="1:5" ht="32.25" customHeight="1" x14ac:dyDescent="0.25">
      <c r="A2" s="45" t="s">
        <v>13</v>
      </c>
      <c r="B2" s="46"/>
      <c r="C2" s="46"/>
      <c r="D2" s="46"/>
      <c r="E2" s="46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0" t="s">
        <v>15</v>
      </c>
      <c r="E4" s="50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48" t="s">
        <v>45</v>
      </c>
      <c r="B7" s="48"/>
      <c r="C7" s="48"/>
      <c r="D7" s="48"/>
      <c r="E7" s="48"/>
    </row>
    <row r="8" spans="1:5" x14ac:dyDescent="0.25">
      <c r="A8" s="49" t="s">
        <v>1</v>
      </c>
      <c r="B8" s="49"/>
      <c r="C8" s="49"/>
      <c r="D8" s="49"/>
      <c r="E8" s="49"/>
    </row>
    <row r="9" spans="1:5" ht="7.5" customHeight="1" x14ac:dyDescent="0.25">
      <c r="A9" s="43"/>
      <c r="B9" s="43"/>
      <c r="C9" s="43"/>
      <c r="D9" s="43"/>
      <c r="E9" s="43"/>
    </row>
    <row r="10" spans="1:5" x14ac:dyDescent="0.25">
      <c r="A10" s="44" t="s">
        <v>62</v>
      </c>
      <c r="B10" s="44"/>
      <c r="C10" s="44"/>
      <c r="D10" s="44"/>
      <c r="E10" s="44"/>
    </row>
    <row r="11" spans="1:5" ht="22.5" customHeight="1" x14ac:dyDescent="0.25">
      <c r="A11" s="51" t="s">
        <v>16</v>
      </c>
      <c r="B11" s="52"/>
      <c r="C11" s="52"/>
      <c r="D11" s="52"/>
      <c r="E11" s="52"/>
    </row>
    <row r="12" spans="1:5" ht="9" customHeight="1" x14ac:dyDescent="0.25">
      <c r="A12" s="43"/>
      <c r="B12" s="43"/>
      <c r="C12" s="43"/>
      <c r="D12" s="43"/>
      <c r="E12" s="43"/>
    </row>
    <row r="13" spans="1:5" ht="30.75" customHeight="1" x14ac:dyDescent="0.25">
      <c r="A13" s="44" t="s">
        <v>46</v>
      </c>
      <c r="B13" s="44"/>
      <c r="C13" s="44"/>
      <c r="D13" s="44"/>
      <c r="E13" s="44"/>
    </row>
    <row r="14" spans="1:5" x14ac:dyDescent="0.25">
      <c r="A14" s="49" t="s">
        <v>17</v>
      </c>
      <c r="B14" s="43"/>
      <c r="C14" s="43"/>
      <c r="D14" s="43"/>
      <c r="E14" s="43"/>
    </row>
    <row r="15" spans="1:5" x14ac:dyDescent="0.25">
      <c r="A15" s="43"/>
      <c r="B15" s="43"/>
      <c r="C15" s="43"/>
      <c r="D15" s="43"/>
      <c r="E15" s="43"/>
    </row>
    <row r="16" spans="1:5" x14ac:dyDescent="0.25">
      <c r="A16" s="44" t="s">
        <v>40</v>
      </c>
      <c r="B16" s="44"/>
      <c r="C16" s="44"/>
      <c r="D16" s="44"/>
      <c r="E16" s="44"/>
    </row>
    <row r="17" spans="1:7" ht="11.25" customHeight="1" x14ac:dyDescent="0.25">
      <c r="A17" s="49" t="s">
        <v>2</v>
      </c>
      <c r="B17" s="43"/>
      <c r="C17" s="43"/>
      <c r="D17" s="43"/>
      <c r="E17" s="43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4" t="s">
        <v>41</v>
      </c>
      <c r="B19" s="44"/>
      <c r="C19" s="44"/>
      <c r="D19" s="44"/>
      <c r="E19" s="44"/>
    </row>
    <row r="20" spans="1:7" ht="10.5" customHeight="1" x14ac:dyDescent="0.25">
      <c r="A20" s="49" t="s">
        <v>18</v>
      </c>
      <c r="B20" s="43"/>
      <c r="C20" s="43"/>
      <c r="D20" s="43"/>
      <c r="E20" s="43"/>
    </row>
    <row r="21" spans="1:7" x14ac:dyDescent="0.25">
      <c r="A21" s="43"/>
      <c r="B21" s="43"/>
      <c r="C21" s="43"/>
      <c r="D21" s="43"/>
      <c r="E21" s="43"/>
    </row>
    <row r="22" spans="1:7" ht="30.75" customHeight="1" x14ac:dyDescent="0.25">
      <c r="A22" s="44" t="s">
        <v>19</v>
      </c>
      <c r="B22" s="44"/>
      <c r="C22" s="44"/>
      <c r="D22" s="44"/>
      <c r="E22" s="44"/>
    </row>
    <row r="23" spans="1:7" x14ac:dyDescent="0.25">
      <c r="A23" s="43"/>
      <c r="B23" s="43"/>
      <c r="C23" s="43"/>
      <c r="D23" s="43"/>
      <c r="E23" s="43"/>
    </row>
    <row r="24" spans="1:7" ht="63.75" customHeight="1" x14ac:dyDescent="0.25">
      <c r="A24" s="44" t="s">
        <v>47</v>
      </c>
      <c r="B24" s="44"/>
      <c r="C24" s="44"/>
      <c r="D24" s="44"/>
      <c r="E24" s="44"/>
    </row>
    <row r="25" spans="1:7" ht="33.75" customHeight="1" x14ac:dyDescent="0.25">
      <c r="A25" s="53" t="s">
        <v>48</v>
      </c>
      <c r="B25" s="53"/>
      <c r="C25" s="53"/>
      <c r="D25" s="53"/>
      <c r="E25" s="53"/>
    </row>
    <row r="26" spans="1:7" x14ac:dyDescent="0.25">
      <c r="A26" s="53"/>
      <c r="B26" s="53"/>
      <c r="C26" s="53"/>
      <c r="D26" s="53"/>
      <c r="E26" s="53"/>
      <c r="F26" s="2">
        <v>1642.2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9557.6039999999994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11084.85</v>
      </c>
    </row>
    <row r="30" spans="1:7" ht="51" x14ac:dyDescent="0.25">
      <c r="A30" s="10" t="s">
        <v>31</v>
      </c>
      <c r="B30" s="12" t="s">
        <v>30</v>
      </c>
      <c r="C30" s="3" t="s">
        <v>5</v>
      </c>
      <c r="D30" s="3">
        <v>2.0099999999999998</v>
      </c>
      <c r="E30" s="11">
        <f>D30*F26*G26</f>
        <v>9902.4659999999985</v>
      </c>
    </row>
    <row r="31" spans="1:7" ht="51" x14ac:dyDescent="0.25">
      <c r="A31" s="10" t="s">
        <v>32</v>
      </c>
      <c r="B31" s="12" t="s">
        <v>30</v>
      </c>
      <c r="C31" s="3" t="s">
        <v>5</v>
      </c>
      <c r="D31" s="3">
        <v>1.5</v>
      </c>
      <c r="E31" s="11">
        <f>D31*F26*G26</f>
        <v>7389.9000000000005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3005.2259999999997</v>
      </c>
    </row>
    <row r="33" spans="1:6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738.99</v>
      </c>
    </row>
    <row r="34" spans="1:6" ht="60" x14ac:dyDescent="0.25">
      <c r="A34" s="10" t="s">
        <v>28</v>
      </c>
      <c r="B34" s="12" t="s">
        <v>30</v>
      </c>
      <c r="C34" s="3" t="s">
        <v>5</v>
      </c>
      <c r="D34" s="3">
        <v>0.51</v>
      </c>
      <c r="E34" s="11">
        <f>D34*F26*G26</f>
        <v>2512.5660000000003</v>
      </c>
    </row>
    <row r="35" spans="1:6" ht="51" x14ac:dyDescent="0.25">
      <c r="A35" s="10" t="s">
        <v>27</v>
      </c>
      <c r="B35" s="12" t="s">
        <v>30</v>
      </c>
      <c r="C35" s="3" t="s">
        <v>5</v>
      </c>
      <c r="D35" s="3">
        <v>0.1</v>
      </c>
      <c r="E35" s="11">
        <f>D35*F26*G26</f>
        <v>492.66000000000008</v>
      </c>
    </row>
    <row r="36" spans="1:6" ht="60" x14ac:dyDescent="0.25">
      <c r="A36" s="10" t="s">
        <v>43</v>
      </c>
      <c r="B36" s="12" t="s">
        <v>36</v>
      </c>
      <c r="C36" s="3" t="s">
        <v>5</v>
      </c>
      <c r="D36" s="3">
        <v>0.51</v>
      </c>
      <c r="E36" s="11">
        <v>1620</v>
      </c>
    </row>
    <row r="37" spans="1:6" ht="38.25" x14ac:dyDescent="0.25">
      <c r="A37" s="10" t="s">
        <v>37</v>
      </c>
      <c r="B37" s="12" t="s">
        <v>38</v>
      </c>
      <c r="C37" s="3" t="s">
        <v>5</v>
      </c>
      <c r="D37" s="3">
        <v>0.54</v>
      </c>
      <c r="E37" s="11">
        <v>0</v>
      </c>
    </row>
    <row r="38" spans="1:6" x14ac:dyDescent="0.25">
      <c r="A38" s="10" t="s">
        <v>29</v>
      </c>
      <c r="B38" s="12" t="s">
        <v>42</v>
      </c>
      <c r="C38" s="3" t="s">
        <v>5</v>
      </c>
      <c r="D38" s="3">
        <v>0.63</v>
      </c>
      <c r="E38" s="11">
        <f>D38*F26*G26</f>
        <v>3103.7579999999998</v>
      </c>
    </row>
    <row r="39" spans="1:6" ht="15.75" thickBot="1" x14ac:dyDescent="0.3">
      <c r="A39" s="24" t="s">
        <v>39</v>
      </c>
      <c r="B39" s="25" t="s">
        <v>42</v>
      </c>
      <c r="C39" s="26" t="s">
        <v>5</v>
      </c>
      <c r="D39" s="26">
        <v>3.3</v>
      </c>
      <c r="E39" s="27">
        <f>D39*F26*G26</f>
        <v>16257.78</v>
      </c>
    </row>
    <row r="40" spans="1:6" ht="30" x14ac:dyDescent="0.25">
      <c r="A40" s="20" t="s">
        <v>49</v>
      </c>
      <c r="B40" s="21" t="s">
        <v>52</v>
      </c>
      <c r="C40" s="22" t="s">
        <v>55</v>
      </c>
      <c r="D40" s="22">
        <v>63</v>
      </c>
      <c r="E40" s="23">
        <f>D40*F41</f>
        <v>7460.46</v>
      </c>
    </row>
    <row r="41" spans="1:6" ht="45" x14ac:dyDescent="0.25">
      <c r="A41" s="28" t="s">
        <v>50</v>
      </c>
      <c r="B41" s="29" t="s">
        <v>53</v>
      </c>
      <c r="C41" s="30" t="s">
        <v>55</v>
      </c>
      <c r="D41" s="30">
        <v>20</v>
      </c>
      <c r="E41" s="31">
        <f>D41*F41</f>
        <v>2368.4</v>
      </c>
      <c r="F41" s="2">
        <v>118.42</v>
      </c>
    </row>
    <row r="42" spans="1:6" ht="30.75" thickBot="1" x14ac:dyDescent="0.3">
      <c r="A42" s="34" t="s">
        <v>51</v>
      </c>
      <c r="B42" s="35" t="s">
        <v>54</v>
      </c>
      <c r="C42" s="26" t="s">
        <v>55</v>
      </c>
      <c r="D42" s="26">
        <v>2</v>
      </c>
      <c r="E42" s="27">
        <f>D42*F41</f>
        <v>236.84</v>
      </c>
    </row>
    <row r="43" spans="1:6" x14ac:dyDescent="0.25">
      <c r="A43" s="32" t="s">
        <v>56</v>
      </c>
      <c r="B43" s="33" t="s">
        <v>57</v>
      </c>
      <c r="C43" s="22" t="s">
        <v>58</v>
      </c>
      <c r="D43" s="22"/>
      <c r="E43" s="23">
        <v>488.63</v>
      </c>
    </row>
    <row r="44" spans="1:6" x14ac:dyDescent="0.25">
      <c r="A44" s="10"/>
      <c r="B44" s="12"/>
      <c r="C44" s="3"/>
      <c r="D44" s="3"/>
      <c r="E44" s="11"/>
    </row>
    <row r="45" spans="1:6" s="19" customFormat="1" ht="14.25" x14ac:dyDescent="0.2">
      <c r="A45" s="15" t="s">
        <v>44</v>
      </c>
      <c r="B45" s="16"/>
      <c r="C45" s="17"/>
      <c r="D45" s="17"/>
      <c r="E45" s="18">
        <f>SUM(E28:E44)</f>
        <v>76220.13</v>
      </c>
    </row>
    <row r="47" spans="1:6" ht="42.75" customHeight="1" x14ac:dyDescent="0.25">
      <c r="A47" s="44" t="s">
        <v>60</v>
      </c>
      <c r="B47" s="44"/>
      <c r="C47" s="44"/>
      <c r="D47" s="44"/>
      <c r="E47" s="44"/>
    </row>
    <row r="48" spans="1:6" ht="30" customHeight="1" x14ac:dyDescent="0.25">
      <c r="A48" s="44" t="s">
        <v>23</v>
      </c>
      <c r="B48" s="44"/>
      <c r="C48" s="44"/>
      <c r="D48" s="44"/>
      <c r="E48" s="44"/>
    </row>
    <row r="49" spans="1:5" x14ac:dyDescent="0.25">
      <c r="A49" s="44" t="s">
        <v>22</v>
      </c>
      <c r="B49" s="44"/>
      <c r="C49" s="44"/>
      <c r="D49" s="44"/>
      <c r="E49" s="44"/>
    </row>
    <row r="50" spans="1:5" ht="31.5" customHeight="1" x14ac:dyDescent="0.25">
      <c r="A50" s="44" t="s">
        <v>61</v>
      </c>
      <c r="B50" s="44"/>
      <c r="C50" s="44"/>
      <c r="D50" s="44"/>
      <c r="E50" s="44"/>
    </row>
    <row r="51" spans="1:5" x14ac:dyDescent="0.25">
      <c r="A51" s="44" t="s">
        <v>20</v>
      </c>
      <c r="B51" s="44"/>
      <c r="C51" s="44"/>
      <c r="D51" s="44"/>
      <c r="E51" s="44"/>
    </row>
    <row r="52" spans="1:5" x14ac:dyDescent="0.25">
      <c r="A52" s="55" t="s">
        <v>6</v>
      </c>
      <c r="B52" s="55"/>
      <c r="C52" s="55"/>
      <c r="D52" s="55"/>
      <c r="E52" s="55"/>
    </row>
    <row r="53" spans="1:5" x14ac:dyDescent="0.25">
      <c r="A53" s="44" t="s">
        <v>20</v>
      </c>
      <c r="B53" s="44"/>
      <c r="C53" s="44"/>
      <c r="D53" s="44"/>
      <c r="E53" s="44"/>
    </row>
    <row r="54" spans="1:5" ht="15" customHeight="1" x14ac:dyDescent="0.25">
      <c r="A54" s="56" t="s">
        <v>59</v>
      </c>
      <c r="B54" s="56"/>
      <c r="C54" s="56"/>
      <c r="D54" s="56"/>
      <c r="E54" s="8"/>
    </row>
    <row r="55" spans="1:5" ht="11.25" customHeight="1" x14ac:dyDescent="0.25">
      <c r="B55" s="54" t="s">
        <v>21</v>
      </c>
      <c r="C55" s="54"/>
      <c r="D55" s="54"/>
      <c r="E55" s="9" t="s">
        <v>7</v>
      </c>
    </row>
    <row r="56" spans="1:5" x14ac:dyDescent="0.25">
      <c r="A56" s="6"/>
      <c r="B56" s="6"/>
      <c r="C56" s="6"/>
      <c r="D56" s="6"/>
      <c r="E56" s="6"/>
    </row>
    <row r="57" spans="1:5" ht="15" customHeight="1" x14ac:dyDescent="0.25">
      <c r="A57" s="57" t="s">
        <v>63</v>
      </c>
      <c r="B57" s="57"/>
      <c r="C57" s="57"/>
      <c r="D57" s="57"/>
      <c r="E57" s="8"/>
    </row>
    <row r="58" spans="1:5" ht="11.25" customHeight="1" x14ac:dyDescent="0.25">
      <c r="B58" s="54" t="s">
        <v>21</v>
      </c>
      <c r="C58" s="54"/>
      <c r="D58" s="54"/>
      <c r="E58" s="9" t="s">
        <v>7</v>
      </c>
    </row>
  </sheetData>
  <mergeCells count="34">
    <mergeCell ref="B55:D55"/>
    <mergeCell ref="B58:D58"/>
    <mergeCell ref="A49:E49"/>
    <mergeCell ref="A50:E50"/>
    <mergeCell ref="A51:E51"/>
    <mergeCell ref="A52:E52"/>
    <mergeCell ref="A53:E53"/>
    <mergeCell ref="A54:D54"/>
    <mergeCell ref="A57:D57"/>
    <mergeCell ref="A24:E24"/>
    <mergeCell ref="A25:E25"/>
    <mergeCell ref="A26:E26"/>
    <mergeCell ref="A47:E47"/>
    <mergeCell ref="A48:E48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view="pageBreakPreview" topLeftCell="A40" zoomScaleNormal="100" zoomScaleSheetLayoutView="100" workbookViewId="0">
      <selection activeCell="B65" sqref="B65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7" t="s">
        <v>12</v>
      </c>
      <c r="B1" s="47"/>
      <c r="C1" s="47"/>
      <c r="D1" s="47"/>
      <c r="E1" s="47"/>
    </row>
    <row r="2" spans="1:5" ht="30" customHeight="1" x14ac:dyDescent="0.25">
      <c r="A2" s="45" t="s">
        <v>13</v>
      </c>
      <c r="B2" s="46"/>
      <c r="C2" s="46"/>
      <c r="D2" s="46"/>
      <c r="E2" s="46"/>
    </row>
    <row r="3" spans="1:5" x14ac:dyDescent="0.25">
      <c r="A3" s="36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0" t="s">
        <v>64</v>
      </c>
      <c r="E4" s="50"/>
    </row>
    <row r="5" spans="1:5" x14ac:dyDescent="0.25">
      <c r="A5" s="36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48" t="s">
        <v>45</v>
      </c>
      <c r="B7" s="48"/>
      <c r="C7" s="48"/>
      <c r="D7" s="48"/>
      <c r="E7" s="48"/>
    </row>
    <row r="8" spans="1:5" x14ac:dyDescent="0.25">
      <c r="A8" s="49" t="s">
        <v>1</v>
      </c>
      <c r="B8" s="49"/>
      <c r="C8" s="49"/>
      <c r="D8" s="49"/>
      <c r="E8" s="49"/>
    </row>
    <row r="9" spans="1:5" x14ac:dyDescent="0.25">
      <c r="A9" s="43"/>
      <c r="B9" s="43"/>
      <c r="C9" s="43"/>
      <c r="D9" s="43"/>
      <c r="E9" s="43"/>
    </row>
    <row r="10" spans="1:5" x14ac:dyDescent="0.25">
      <c r="A10" s="44" t="s">
        <v>62</v>
      </c>
      <c r="B10" s="44"/>
      <c r="C10" s="44"/>
      <c r="D10" s="44"/>
      <c r="E10" s="44"/>
    </row>
    <row r="11" spans="1:5" ht="29.25" customHeight="1" x14ac:dyDescent="0.25">
      <c r="A11" s="51" t="s">
        <v>16</v>
      </c>
      <c r="B11" s="52"/>
      <c r="C11" s="52"/>
      <c r="D11" s="52"/>
      <c r="E11" s="52"/>
    </row>
    <row r="12" spans="1:5" x14ac:dyDescent="0.25">
      <c r="A12" s="43"/>
      <c r="B12" s="43"/>
      <c r="C12" s="43"/>
      <c r="D12" s="43"/>
      <c r="E12" s="43"/>
    </row>
    <row r="13" spans="1:5" x14ac:dyDescent="0.25">
      <c r="A13" s="44" t="s">
        <v>46</v>
      </c>
      <c r="B13" s="44"/>
      <c r="C13" s="44"/>
      <c r="D13" s="44"/>
      <c r="E13" s="44"/>
    </row>
    <row r="14" spans="1:5" x14ac:dyDescent="0.25">
      <c r="A14" s="49" t="s">
        <v>17</v>
      </c>
      <c r="B14" s="43"/>
      <c r="C14" s="43"/>
      <c r="D14" s="43"/>
      <c r="E14" s="43"/>
    </row>
    <row r="15" spans="1:5" x14ac:dyDescent="0.25">
      <c r="A15" s="43"/>
      <c r="B15" s="43"/>
      <c r="C15" s="43"/>
      <c r="D15" s="43"/>
      <c r="E15" s="43"/>
    </row>
    <row r="16" spans="1:5" x14ac:dyDescent="0.25">
      <c r="A16" s="44" t="s">
        <v>40</v>
      </c>
      <c r="B16" s="44"/>
      <c r="C16" s="44"/>
      <c r="D16" s="44"/>
      <c r="E16" s="44"/>
    </row>
    <row r="17" spans="1:7" ht="11.25" customHeight="1" x14ac:dyDescent="0.25">
      <c r="A17" s="49" t="s">
        <v>2</v>
      </c>
      <c r="B17" s="43"/>
      <c r="C17" s="43"/>
      <c r="D17" s="43"/>
      <c r="E17" s="43"/>
    </row>
    <row r="18" spans="1:7" ht="11.25" customHeight="1" x14ac:dyDescent="0.25">
      <c r="A18" s="37"/>
      <c r="B18" s="36"/>
      <c r="C18" s="36"/>
      <c r="D18" s="36"/>
      <c r="E18" s="36"/>
    </row>
    <row r="19" spans="1:7" x14ac:dyDescent="0.25">
      <c r="A19" s="44" t="s">
        <v>41</v>
      </c>
      <c r="B19" s="44"/>
      <c r="C19" s="44"/>
      <c r="D19" s="44"/>
      <c r="E19" s="44"/>
    </row>
    <row r="20" spans="1:7" ht="10.5" customHeight="1" x14ac:dyDescent="0.25">
      <c r="A20" s="49" t="s">
        <v>18</v>
      </c>
      <c r="B20" s="43"/>
      <c r="C20" s="43"/>
      <c r="D20" s="43"/>
      <c r="E20" s="43"/>
    </row>
    <row r="21" spans="1:7" x14ac:dyDescent="0.25">
      <c r="A21" s="43"/>
      <c r="B21" s="43"/>
      <c r="C21" s="43"/>
      <c r="D21" s="43"/>
      <c r="E21" s="43"/>
    </row>
    <row r="22" spans="1:7" ht="30.75" customHeight="1" x14ac:dyDescent="0.25">
      <c r="A22" s="44" t="s">
        <v>19</v>
      </c>
      <c r="B22" s="44"/>
      <c r="C22" s="44"/>
      <c r="D22" s="44"/>
      <c r="E22" s="44"/>
    </row>
    <row r="23" spans="1:7" x14ac:dyDescent="0.25">
      <c r="A23" s="43"/>
      <c r="B23" s="43"/>
      <c r="C23" s="43"/>
      <c r="D23" s="43"/>
      <c r="E23" s="43"/>
    </row>
    <row r="24" spans="1:7" ht="63.75" customHeight="1" x14ac:dyDescent="0.25">
      <c r="A24" s="44" t="s">
        <v>47</v>
      </c>
      <c r="B24" s="44"/>
      <c r="C24" s="44"/>
      <c r="D24" s="44"/>
      <c r="E24" s="44"/>
    </row>
    <row r="25" spans="1:7" ht="33.75" customHeight="1" x14ac:dyDescent="0.25">
      <c r="A25" s="53" t="s">
        <v>48</v>
      </c>
      <c r="B25" s="53"/>
      <c r="C25" s="53"/>
      <c r="D25" s="53"/>
      <c r="E25" s="53"/>
    </row>
    <row r="26" spans="1:7" x14ac:dyDescent="0.25">
      <c r="A26" s="53"/>
      <c r="B26" s="53"/>
      <c r="C26" s="53"/>
      <c r="D26" s="53"/>
      <c r="E26" s="53"/>
      <c r="F26" s="2">
        <v>1642.2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7586.9640000000009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11084.85</v>
      </c>
    </row>
    <row r="30" spans="1:7" ht="38.25" x14ac:dyDescent="0.25">
      <c r="A30" s="10" t="s">
        <v>31</v>
      </c>
      <c r="B30" s="12" t="s">
        <v>68</v>
      </c>
      <c r="C30" s="3" t="s">
        <v>5</v>
      </c>
      <c r="D30" s="3">
        <v>2.0499999999999998</v>
      </c>
      <c r="E30" s="11">
        <f>D30*F26*G26</f>
        <v>10099.529999999999</v>
      </c>
    </row>
    <row r="31" spans="1:7" ht="38.25" x14ac:dyDescent="0.25">
      <c r="A31" s="10" t="s">
        <v>32</v>
      </c>
      <c r="B31" s="12" t="s">
        <v>68</v>
      </c>
      <c r="C31" s="3" t="s">
        <v>5</v>
      </c>
      <c r="D31" s="3">
        <v>1.55</v>
      </c>
      <c r="E31" s="11">
        <f>D31*F26*G26</f>
        <v>7636.2300000000014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3005.2259999999997</v>
      </c>
    </row>
    <row r="33" spans="1:5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738.99</v>
      </c>
    </row>
    <row r="34" spans="1:5" ht="60" x14ac:dyDescent="0.25">
      <c r="A34" s="10" t="s">
        <v>28</v>
      </c>
      <c r="B34" s="12" t="s">
        <v>68</v>
      </c>
      <c r="C34" s="3" t="s">
        <v>5</v>
      </c>
      <c r="D34" s="3">
        <v>0.55000000000000004</v>
      </c>
      <c r="E34" s="11">
        <f>D34*F26*G26</f>
        <v>2709.6300000000006</v>
      </c>
    </row>
    <row r="35" spans="1:5" ht="38.25" x14ac:dyDescent="0.25">
      <c r="A35" s="10" t="s">
        <v>27</v>
      </c>
      <c r="B35" s="12" t="s">
        <v>68</v>
      </c>
      <c r="C35" s="3" t="s">
        <v>5</v>
      </c>
      <c r="D35" s="3">
        <v>0.1</v>
      </c>
      <c r="E35" s="11">
        <f>D35*F26*G26</f>
        <v>492.66000000000008</v>
      </c>
    </row>
    <row r="36" spans="1:5" ht="60" x14ac:dyDescent="0.25">
      <c r="A36" s="10" t="s">
        <v>43</v>
      </c>
      <c r="B36" s="12" t="s">
        <v>36</v>
      </c>
      <c r="C36" s="3" t="s">
        <v>5</v>
      </c>
      <c r="D36" s="3">
        <v>0.51</v>
      </c>
      <c r="E36" s="11">
        <v>0</v>
      </c>
    </row>
    <row r="37" spans="1:5" ht="38.25" x14ac:dyDescent="0.25">
      <c r="A37" s="10" t="s">
        <v>37</v>
      </c>
      <c r="B37" s="12" t="s">
        <v>38</v>
      </c>
      <c r="C37" s="3" t="s">
        <v>5</v>
      </c>
      <c r="D37" s="3">
        <v>0.54</v>
      </c>
      <c r="E37" s="11">
        <v>0</v>
      </c>
    </row>
    <row r="38" spans="1:5" x14ac:dyDescent="0.25">
      <c r="A38" s="10" t="s">
        <v>29</v>
      </c>
      <c r="B38" s="12" t="s">
        <v>42</v>
      </c>
      <c r="C38" s="3" t="s">
        <v>5</v>
      </c>
      <c r="D38" s="3">
        <v>2.76</v>
      </c>
      <c r="E38" s="11">
        <f>D38*F26*G26</f>
        <v>13597.415999999999</v>
      </c>
    </row>
    <row r="39" spans="1:5" ht="15.75" thickBot="1" x14ac:dyDescent="0.3">
      <c r="A39" s="24" t="s">
        <v>67</v>
      </c>
      <c r="B39" s="25" t="s">
        <v>42</v>
      </c>
      <c r="C39" s="26" t="s">
        <v>5</v>
      </c>
      <c r="D39" s="26">
        <v>2.7</v>
      </c>
      <c r="E39" s="27">
        <f>D39*F26*G26</f>
        <v>13301.820000000002</v>
      </c>
    </row>
    <row r="40" spans="1:5" ht="15.75" thickBot="1" x14ac:dyDescent="0.3">
      <c r="A40" s="24" t="s">
        <v>56</v>
      </c>
      <c r="B40" s="25" t="s">
        <v>57</v>
      </c>
      <c r="C40" s="26" t="s">
        <v>58</v>
      </c>
      <c r="D40" s="26"/>
      <c r="E40" s="27">
        <f>48.53+108.55</f>
        <v>157.07999999999998</v>
      </c>
    </row>
    <row r="41" spans="1:5" ht="30" x14ac:dyDescent="0.25">
      <c r="A41" s="38" t="s">
        <v>65</v>
      </c>
      <c r="B41" s="12" t="s">
        <v>66</v>
      </c>
      <c r="C41" s="30" t="s">
        <v>55</v>
      </c>
      <c r="D41" s="30">
        <v>1</v>
      </c>
      <c r="E41" s="31">
        <f>D41*126.7</f>
        <v>126.7</v>
      </c>
    </row>
    <row r="42" spans="1:5" x14ac:dyDescent="0.25">
      <c r="A42" s="10"/>
      <c r="B42" s="12"/>
      <c r="C42" s="3"/>
      <c r="D42" s="3"/>
      <c r="E42" s="11"/>
    </row>
    <row r="43" spans="1:5" s="19" customFormat="1" ht="14.25" x14ac:dyDescent="0.2">
      <c r="A43" s="15" t="s">
        <v>44</v>
      </c>
      <c r="B43" s="16"/>
      <c r="C43" s="17"/>
      <c r="D43" s="17"/>
      <c r="E43" s="18">
        <f>SUM(E28:E42)</f>
        <v>70537.096000000005</v>
      </c>
    </row>
    <row r="45" spans="1:5" ht="30.75" customHeight="1" x14ac:dyDescent="0.25">
      <c r="A45" s="44" t="s">
        <v>74</v>
      </c>
      <c r="B45" s="44"/>
      <c r="C45" s="44"/>
      <c r="D45" s="44"/>
      <c r="E45" s="44"/>
    </row>
    <row r="46" spans="1:5" ht="30.75" customHeight="1" x14ac:dyDescent="0.25">
      <c r="A46" s="44" t="s">
        <v>23</v>
      </c>
      <c r="B46" s="44"/>
      <c r="C46" s="44"/>
      <c r="D46" s="44"/>
      <c r="E46" s="44"/>
    </row>
    <row r="47" spans="1:5" x14ac:dyDescent="0.25">
      <c r="A47" s="44" t="s">
        <v>22</v>
      </c>
      <c r="B47" s="44"/>
      <c r="C47" s="44"/>
      <c r="D47" s="44"/>
      <c r="E47" s="44"/>
    </row>
    <row r="48" spans="1:5" x14ac:dyDescent="0.25">
      <c r="A48" s="44" t="s">
        <v>61</v>
      </c>
      <c r="B48" s="44"/>
      <c r="C48" s="44"/>
      <c r="D48" s="44"/>
      <c r="E48" s="44"/>
    </row>
    <row r="49" spans="1:5" x14ac:dyDescent="0.25">
      <c r="A49" s="44" t="s">
        <v>20</v>
      </c>
      <c r="B49" s="44"/>
      <c r="C49" s="44"/>
      <c r="D49" s="44"/>
      <c r="E49" s="44"/>
    </row>
    <row r="50" spans="1:5" x14ac:dyDescent="0.25">
      <c r="A50" s="55" t="s">
        <v>6</v>
      </c>
      <c r="B50" s="55"/>
      <c r="C50" s="55"/>
      <c r="D50" s="55"/>
      <c r="E50" s="55"/>
    </row>
    <row r="51" spans="1:5" x14ac:dyDescent="0.25">
      <c r="A51" s="44" t="s">
        <v>20</v>
      </c>
      <c r="B51" s="44"/>
      <c r="C51" s="44"/>
      <c r="D51" s="44"/>
      <c r="E51" s="44"/>
    </row>
    <row r="52" spans="1:5" x14ac:dyDescent="0.25">
      <c r="A52" s="56" t="s">
        <v>59</v>
      </c>
      <c r="B52" s="56"/>
      <c r="C52" s="56"/>
      <c r="D52" s="56"/>
      <c r="E52" s="8"/>
    </row>
    <row r="53" spans="1:5" x14ac:dyDescent="0.25">
      <c r="B53" s="54" t="s">
        <v>21</v>
      </c>
      <c r="C53" s="54"/>
      <c r="D53" s="54"/>
      <c r="E53" s="9" t="s">
        <v>7</v>
      </c>
    </row>
    <row r="54" spans="1:5" x14ac:dyDescent="0.25">
      <c r="A54" s="37"/>
      <c r="B54" s="37"/>
      <c r="C54" s="37"/>
      <c r="D54" s="37"/>
      <c r="E54" s="37"/>
    </row>
    <row r="55" spans="1:5" x14ac:dyDescent="0.25">
      <c r="A55" s="57" t="s">
        <v>63</v>
      </c>
      <c r="B55" s="57"/>
      <c r="C55" s="57"/>
      <c r="D55" s="57"/>
      <c r="E55" s="8"/>
    </row>
    <row r="56" spans="1:5" x14ac:dyDescent="0.25">
      <c r="B56" s="54" t="s">
        <v>21</v>
      </c>
      <c r="C56" s="54"/>
      <c r="D56" s="54"/>
      <c r="E56" s="9" t="s">
        <v>7</v>
      </c>
    </row>
    <row r="60" spans="1:5" x14ac:dyDescent="0.25">
      <c r="A60" s="19" t="s">
        <v>69</v>
      </c>
    </row>
    <row r="61" spans="1:5" x14ac:dyDescent="0.25">
      <c r="A61" s="2" t="s">
        <v>70</v>
      </c>
      <c r="B61" s="39">
        <v>58695.81</v>
      </c>
    </row>
    <row r="62" spans="1:5" ht="15.75" x14ac:dyDescent="0.25">
      <c r="A62" s="40" t="s">
        <v>71</v>
      </c>
      <c r="B62" s="41">
        <v>175337.79</v>
      </c>
    </row>
    <row r="63" spans="1:5" x14ac:dyDescent="0.25">
      <c r="A63" s="2" t="s">
        <v>73</v>
      </c>
      <c r="B63" s="41">
        <f>161564.6+4200</f>
        <v>165764.6</v>
      </c>
    </row>
    <row r="64" spans="1:5" x14ac:dyDescent="0.25">
      <c r="A64" s="42" t="s">
        <v>72</v>
      </c>
      <c r="B64" s="39">
        <f>B61+B63-('1 кв.'!E45+'2 кв.'!E43)</f>
        <v>77703.183999999979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5:E45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2:D52"/>
    <mergeCell ref="B53:D53"/>
    <mergeCell ref="A55:D55"/>
    <mergeCell ref="B56:D56"/>
    <mergeCell ref="A46:E46"/>
    <mergeCell ref="A47:E47"/>
    <mergeCell ref="A48:E48"/>
    <mergeCell ref="A49:E49"/>
    <mergeCell ref="A50:E50"/>
    <mergeCell ref="A51:E5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2016-08-05T06:25:45Z</dcterms:modified>
</cp:coreProperties>
</file>