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кв.'!$A$1:$E$61</definedName>
    <definedName name="_xlnm.Print_Area" localSheetId="2">'3 кв.'!$A$1:$E$60</definedName>
  </definedNames>
  <calcPr calcId="145621" iterateDelta="1E-4"/>
</workbook>
</file>

<file path=xl/calcChain.xml><?xml version="1.0" encoding="utf-8"?>
<calcChain xmlns="http://schemas.openxmlformats.org/spreadsheetml/2006/main">
  <c r="B60" i="3" l="1"/>
  <c r="E40" i="3"/>
  <c r="E38" i="3"/>
  <c r="F26" i="3" l="1"/>
  <c r="E36" i="3" s="1"/>
  <c r="E28" i="3" l="1"/>
  <c r="E30" i="3"/>
  <c r="E32" i="3"/>
  <c r="E35" i="3"/>
  <c r="E29" i="3"/>
  <c r="E31" i="3"/>
  <c r="E33" i="3"/>
  <c r="F26" i="2"/>
  <c r="E36" i="2" s="1"/>
  <c r="E32" i="2" l="1"/>
  <c r="E28" i="2"/>
  <c r="E30" i="2"/>
  <c r="E35" i="2"/>
  <c r="E29" i="2"/>
  <c r="E31" i="2"/>
  <c r="E33" i="2"/>
  <c r="F26" i="1"/>
  <c r="E39" i="2" l="1"/>
  <c r="B59" i="2" s="1"/>
  <c r="E37" i="1"/>
  <c r="E31" i="1" l="1"/>
  <c r="E30" i="1" l="1"/>
  <c r="E29" i="1"/>
  <c r="E28" i="1"/>
  <c r="E36" i="1" l="1"/>
  <c r="E35" i="1"/>
  <c r="E32" i="1"/>
  <c r="E33" i="1" l="1"/>
  <c r="E40" i="1" s="1"/>
</calcChain>
</file>

<file path=xl/sharedStrings.xml><?xml version="1.0" encoding="utf-8"?>
<sst xmlns="http://schemas.openxmlformats.org/spreadsheetml/2006/main" count="219" uniqueCount="71">
  <si>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</si>
  <si>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</si>
  <si>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</si>
  <si>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</si>
  <si>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</si>
  <si>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</si>
  <si>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</si>
  <si>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</si>
  <si>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</si>
  <si>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</si>
  <si>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</si>
  <si>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</si>
  <si>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</si>
  <si>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</si>
  <si>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</si>
  <si>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</si>
  <si>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</si>
  <si>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</si>
  <si>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</si>
  <si>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</si>
  <si>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</si>
  <si>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</si>
  <si>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</si>
  <si>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</si>
  <si>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</si>
  <si>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</si>
  <si>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</si>
  <si>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</si>
  <si>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</si>
  <si>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</si>
  <si>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</si>
  <si>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</si>
  <si>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</si>
  <si>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</si>
  <si>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</si>
  <si>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</si>
  <si>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</si>
  <si>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</si>
  <si>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 дома</t>
  </si>
  <si>
    <t>г. Россошь, ул. Пролетарская, д. 96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</si>
  <si>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Каваленко Светланы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</si>
  <si>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50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</si>
  <si>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№52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</si>
  <si>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</si>
  <si>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 xml:space="preserve">Установка входной двери, пружины в подъезде 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</si>
  <si>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</si>
  <si>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</si>
  <si>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</si>
  <si>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</si>
  <si>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</si>
  <si>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</si>
  <si>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Коваленко С.Н.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</si>
  <si>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</si>
  <si>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</si>
  <si>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девятьсот восемьдесят три (прописью) рубля 96 копеек.</t>
    </r>
  </si>
  <si>
    <t>"30" 06  2016 г.</t>
  </si>
  <si>
    <t>2 квартал</t>
  </si>
  <si>
    <t>-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</si>
  <si>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</si>
  <si>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</si>
  <si>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</si>
  <si>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</si>
  <si>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</si>
  <si>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</si>
  <si>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04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шестьдесят восемь (прописью) рублей 45 копеек.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</si>
  <si>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Коваленко Светланы Николаевны</t>
    </r>
  </si>
  <si>
    <t>"30" 09  2016 г.</t>
  </si>
  <si>
    <t>3 квартал</t>
  </si>
  <si>
    <t>Ремонт слухового окна  (кв.6)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</si>
  <si>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</si>
  <si>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девятьсот двадцать пять рублей 47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</si>
</sst>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left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3" zoomScaleNormal="100" zoomScaleSheetLayoutView="100" workbookViewId="0">
      <selection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4" t="s">
        <v>12</v>
      </c>
      <c r="B1" s="54"/>
      <c r="C1" s="54"/>
      <c r="D1" s="54"/>
      <c r="E1" s="54"/>
    </row>
    <row r="2" spans="1:5" ht="32.25" customHeight="1" x14ac:dyDescent="0.3">
      <c r="A2" s="52" t="s">
        <v>13</v>
      </c>
      <c r="B2" s="53"/>
      <c r="C2" s="53"/>
      <c r="D2" s="53"/>
      <c r="E2" s="5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56" t="s">
        <v>15</v>
      </c>
      <c r="E4" s="5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5" t="s">
        <v>39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ht="7.5" customHeight="1" x14ac:dyDescent="0.25">
      <c r="A9" s="48"/>
      <c r="B9" s="48"/>
      <c r="C9" s="48"/>
      <c r="D9" s="48"/>
      <c r="E9" s="48"/>
    </row>
    <row r="10" spans="1:5" x14ac:dyDescent="0.25">
      <c r="A10" s="43" t="s">
        <v>40</v>
      </c>
      <c r="B10" s="43"/>
      <c r="C10" s="43"/>
      <c r="D10" s="43"/>
      <c r="E10" s="43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8"/>
      <c r="B12" s="48"/>
      <c r="C12" s="48"/>
      <c r="D12" s="48"/>
      <c r="E12" s="48"/>
    </row>
    <row r="13" spans="1:5" ht="30.75" customHeight="1" x14ac:dyDescent="0.25">
      <c r="A13" s="43" t="s">
        <v>41</v>
      </c>
      <c r="B13" s="43"/>
      <c r="C13" s="43"/>
      <c r="D13" s="43"/>
      <c r="E13" s="43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3" t="s">
        <v>33</v>
      </c>
      <c r="B16" s="43"/>
      <c r="C16" s="43"/>
      <c r="D16" s="43"/>
      <c r="E16" s="43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3" t="s">
        <v>32</v>
      </c>
      <c r="B19" s="43"/>
      <c r="C19" s="43"/>
      <c r="D19" s="43"/>
      <c r="E19" s="43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3" t="s">
        <v>42</v>
      </c>
      <c r="B24" s="43"/>
      <c r="C24" s="43"/>
      <c r="D24" s="43"/>
      <c r="E24" s="43"/>
    </row>
    <row r="25" spans="1:7" ht="33.75" customHeight="1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f>112.7+432.2</f>
        <v>544.9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3171.3180000000002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3678.0749999999998</v>
      </c>
    </row>
    <row r="30" spans="1:7" ht="52.8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3285.7469999999994</v>
      </c>
    </row>
    <row r="31" spans="1:7" ht="52.8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2452.0499999999997</v>
      </c>
    </row>
    <row r="32" spans="1:7" ht="55.2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899.08500000000004</v>
      </c>
    </row>
    <row r="33" spans="1:5" ht="52.8" x14ac:dyDescent="0.25">
      <c r="A33" s="10" t="s">
        <v>27</v>
      </c>
      <c r="B33" s="12" t="s">
        <v>30</v>
      </c>
      <c r="C33" s="3" t="s">
        <v>5</v>
      </c>
      <c r="D33" s="3">
        <v>0.05</v>
      </c>
      <c r="E33" s="11">
        <f>D33*F26*G26</f>
        <v>81.734999999999999</v>
      </c>
    </row>
    <row r="34" spans="1:5" ht="55.2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ht="14.4" thickBot="1" x14ac:dyDescent="0.3">
      <c r="A35" s="30" t="s">
        <v>29</v>
      </c>
      <c r="B35" s="12" t="s">
        <v>34</v>
      </c>
      <c r="C35" s="3" t="s">
        <v>5</v>
      </c>
      <c r="D35" s="3">
        <v>1.23</v>
      </c>
      <c r="E35" s="11">
        <f>D35*F26*G26</f>
        <v>2010.681</v>
      </c>
    </row>
    <row r="36" spans="1:5" ht="16.2" thickBot="1" x14ac:dyDescent="0.35">
      <c r="A36" s="31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5" ht="28.2" thickBot="1" x14ac:dyDescent="0.3">
      <c r="A37" s="26" t="s">
        <v>44</v>
      </c>
      <c r="B37" s="27" t="s">
        <v>45</v>
      </c>
      <c r="C37" s="28" t="s">
        <v>46</v>
      </c>
      <c r="D37" s="28">
        <v>6</v>
      </c>
      <c r="E37" s="29">
        <f>D37*118.42</f>
        <v>710.52</v>
      </c>
    </row>
    <row r="38" spans="1:5" x14ac:dyDescent="0.25">
      <c r="A38" s="19" t="s">
        <v>47</v>
      </c>
      <c r="B38" s="20" t="s">
        <v>48</v>
      </c>
      <c r="C38" s="21" t="s">
        <v>49</v>
      </c>
      <c r="D38" s="21"/>
      <c r="E38" s="22">
        <v>281.06</v>
      </c>
    </row>
    <row r="39" spans="1:5" x14ac:dyDescent="0.25">
      <c r="A39" s="10"/>
      <c r="B39" s="12"/>
      <c r="C39" s="3"/>
      <c r="D39" s="3"/>
      <c r="E39" s="11"/>
    </row>
    <row r="40" spans="1:5" s="18" customFormat="1" x14ac:dyDescent="0.25">
      <c r="A40" s="14" t="s">
        <v>37</v>
      </c>
      <c r="B40" s="15"/>
      <c r="C40" s="16"/>
      <c r="D40" s="16"/>
      <c r="E40" s="17">
        <f>SUM(E28:E39)</f>
        <v>20983.961000000003</v>
      </c>
    </row>
    <row r="42" spans="1:5" ht="42.75" customHeight="1" x14ac:dyDescent="0.25">
      <c r="A42" s="43" t="s">
        <v>54</v>
      </c>
      <c r="B42" s="43"/>
      <c r="C42" s="43"/>
      <c r="D42" s="43"/>
      <c r="E42" s="43"/>
    </row>
    <row r="43" spans="1:5" ht="30" customHeight="1" x14ac:dyDescent="0.25">
      <c r="A43" s="43" t="s">
        <v>23</v>
      </c>
      <c r="B43" s="43"/>
      <c r="C43" s="43"/>
      <c r="D43" s="43"/>
      <c r="E43" s="43"/>
    </row>
    <row r="44" spans="1:5" x14ac:dyDescent="0.25">
      <c r="A44" s="43" t="s">
        <v>22</v>
      </c>
      <c r="B44" s="43"/>
      <c r="C44" s="43"/>
      <c r="D44" s="43"/>
      <c r="E44" s="43"/>
    </row>
    <row r="45" spans="1:5" ht="31.5" customHeight="1" x14ac:dyDescent="0.25">
      <c r="A45" s="43" t="s">
        <v>52</v>
      </c>
      <c r="B45" s="43"/>
      <c r="C45" s="43"/>
      <c r="D45" s="43"/>
      <c r="E45" s="43"/>
    </row>
    <row r="46" spans="1:5" x14ac:dyDescent="0.25">
      <c r="A46" s="43" t="s">
        <v>20</v>
      </c>
      <c r="B46" s="43"/>
      <c r="C46" s="43"/>
      <c r="D46" s="43"/>
      <c r="E46" s="43"/>
    </row>
    <row r="47" spans="1:5" x14ac:dyDescent="0.25">
      <c r="A47" s="44" t="s">
        <v>6</v>
      </c>
      <c r="B47" s="44"/>
      <c r="C47" s="44"/>
      <c r="D47" s="44"/>
      <c r="E47" s="44"/>
    </row>
    <row r="48" spans="1:5" x14ac:dyDescent="0.25">
      <c r="A48" s="43" t="s">
        <v>20</v>
      </c>
      <c r="B48" s="43"/>
      <c r="C48" s="43"/>
      <c r="D48" s="43"/>
      <c r="E48" s="43"/>
    </row>
    <row r="49" spans="1:5" ht="15" customHeight="1" x14ac:dyDescent="0.25">
      <c r="A49" s="45" t="s">
        <v>50</v>
      </c>
      <c r="B49" s="45"/>
      <c r="C49" s="45"/>
      <c r="D49" s="45"/>
      <c r="E49" s="8"/>
    </row>
    <row r="50" spans="1:5" ht="11.25" customHeight="1" x14ac:dyDescent="0.25">
      <c r="B50" s="42" t="s">
        <v>21</v>
      </c>
      <c r="C50" s="42"/>
      <c r="D50" s="42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ht="15" customHeight="1" x14ac:dyDescent="0.25">
      <c r="A52" s="46" t="s">
        <v>51</v>
      </c>
      <c r="B52" s="46"/>
      <c r="C52" s="46"/>
      <c r="D52" s="46"/>
      <c r="E52" s="8"/>
    </row>
    <row r="53" spans="1:5" ht="11.25" customHeight="1" x14ac:dyDescent="0.25">
      <c r="B53" s="42" t="s">
        <v>21</v>
      </c>
      <c r="C53" s="42"/>
      <c r="D53" s="42"/>
      <c r="E53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3" zoomScaleNormal="100" zoomScaleSheetLayoutView="100" workbookViewId="0">
      <selection activeCell="A43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4" t="s">
        <v>12</v>
      </c>
      <c r="B1" s="54"/>
      <c r="C1" s="54"/>
      <c r="D1" s="54"/>
      <c r="E1" s="54"/>
    </row>
    <row r="2" spans="1:5" ht="30" customHeight="1" x14ac:dyDescent="0.3">
      <c r="A2" s="52" t="s">
        <v>13</v>
      </c>
      <c r="B2" s="53"/>
      <c r="C2" s="53"/>
      <c r="D2" s="53"/>
      <c r="E2" s="53"/>
    </row>
    <row r="3" spans="1:5" x14ac:dyDescent="0.25">
      <c r="A3" s="32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56" t="s">
        <v>55</v>
      </c>
      <c r="E4" s="56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5" t="s">
        <v>39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3" t="s">
        <v>65</v>
      </c>
      <c r="B10" s="43"/>
      <c r="C10" s="43"/>
      <c r="D10" s="43"/>
      <c r="E10" s="43"/>
    </row>
    <row r="11" spans="1:5" ht="31.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x14ac:dyDescent="0.25">
      <c r="A13" s="43" t="s">
        <v>41</v>
      </c>
      <c r="B13" s="43"/>
      <c r="C13" s="43"/>
      <c r="D13" s="43"/>
      <c r="E13" s="43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3" t="s">
        <v>33</v>
      </c>
      <c r="B16" s="43"/>
      <c r="C16" s="43"/>
      <c r="D16" s="43"/>
      <c r="E16" s="43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3" t="s">
        <v>32</v>
      </c>
      <c r="B19" s="43"/>
      <c r="C19" s="43"/>
      <c r="D19" s="43"/>
      <c r="E19" s="43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3" t="s">
        <v>42</v>
      </c>
      <c r="B24" s="43"/>
      <c r="C24" s="43"/>
      <c r="D24" s="43"/>
      <c r="E24" s="43"/>
    </row>
    <row r="25" spans="1:7" ht="33.75" customHeight="1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f>112.7+432.2</f>
        <v>544.9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2517.4380000000001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3678.0749999999998</v>
      </c>
    </row>
    <row r="30" spans="1:7" ht="52.8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3351.1349999999993</v>
      </c>
    </row>
    <row r="31" spans="1:7" ht="52.8" x14ac:dyDescent="0.25">
      <c r="A31" s="10" t="s">
        <v>38</v>
      </c>
      <c r="B31" s="12" t="s">
        <v>30</v>
      </c>
      <c r="C31" s="3" t="s">
        <v>5</v>
      </c>
      <c r="D31" s="3">
        <v>1.55</v>
      </c>
      <c r="E31" s="11">
        <f>D31*F26*G26</f>
        <v>2533.7849999999999</v>
      </c>
    </row>
    <row r="32" spans="1:7" ht="55.2" x14ac:dyDescent="0.25">
      <c r="A32" s="10" t="s">
        <v>28</v>
      </c>
      <c r="B32" s="12" t="s">
        <v>30</v>
      </c>
      <c r="C32" s="3" t="s">
        <v>5</v>
      </c>
      <c r="D32" s="3">
        <v>0.59</v>
      </c>
      <c r="E32" s="11">
        <f>D32*F26*G26</f>
        <v>964.47299999999996</v>
      </c>
    </row>
    <row r="33" spans="1:8" ht="52.8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98.081999999999994</v>
      </c>
    </row>
    <row r="34" spans="1:8" ht="55.2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8" ht="14.4" thickBot="1" x14ac:dyDescent="0.3">
      <c r="A35" s="30" t="s">
        <v>29</v>
      </c>
      <c r="B35" s="12" t="s">
        <v>34</v>
      </c>
      <c r="C35" s="3" t="s">
        <v>5</v>
      </c>
      <c r="D35" s="3">
        <v>2.76</v>
      </c>
      <c r="E35" s="11">
        <f>D35*F26*G26</f>
        <v>4511.771999999999</v>
      </c>
    </row>
    <row r="36" spans="1:8" ht="16.2" thickBot="1" x14ac:dyDescent="0.35">
      <c r="A36" s="34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8" ht="16.2" thickBot="1" x14ac:dyDescent="0.35">
      <c r="A37" s="34" t="s">
        <v>47</v>
      </c>
      <c r="B37" s="23" t="s">
        <v>56</v>
      </c>
      <c r="C37" s="24" t="s">
        <v>49</v>
      </c>
      <c r="D37" s="24"/>
      <c r="E37" s="25" t="s">
        <v>57</v>
      </c>
    </row>
    <row r="38" spans="1:8" x14ac:dyDescent="0.25">
      <c r="A38" s="10"/>
      <c r="B38" s="12"/>
      <c r="C38" s="3"/>
      <c r="D38" s="3"/>
      <c r="E38" s="11"/>
    </row>
    <row r="39" spans="1:8" s="18" customFormat="1" x14ac:dyDescent="0.25">
      <c r="A39" s="14" t="s">
        <v>37</v>
      </c>
      <c r="B39" s="15"/>
      <c r="C39" s="16"/>
      <c r="D39" s="16"/>
      <c r="E39" s="17">
        <f>SUM(E28:E38)</f>
        <v>22068.449999999997</v>
      </c>
    </row>
    <row r="41" spans="1:8" ht="29.25" customHeight="1" x14ac:dyDescent="0.25">
      <c r="A41" s="43" t="s">
        <v>64</v>
      </c>
      <c r="B41" s="43"/>
      <c r="C41" s="43"/>
      <c r="D41" s="43"/>
      <c r="E41" s="43"/>
      <c r="F41" s="2" t="s">
        <v>58</v>
      </c>
      <c r="H41" s="2">
        <v>-5611.41</v>
      </c>
    </row>
    <row r="42" spans="1:8" ht="29.25" customHeight="1" x14ac:dyDescent="0.25">
      <c r="A42" s="43" t="s">
        <v>23</v>
      </c>
      <c r="B42" s="43"/>
      <c r="C42" s="43"/>
      <c r="D42" s="43"/>
      <c r="E42" s="43"/>
    </row>
    <row r="43" spans="1:8" x14ac:dyDescent="0.25">
      <c r="A43" s="43" t="s">
        <v>22</v>
      </c>
      <c r="B43" s="43"/>
      <c r="C43" s="43"/>
      <c r="D43" s="43"/>
      <c r="E43" s="43"/>
    </row>
    <row r="44" spans="1:8" x14ac:dyDescent="0.25">
      <c r="A44" s="43" t="s">
        <v>52</v>
      </c>
      <c r="B44" s="43"/>
      <c r="C44" s="43"/>
      <c r="D44" s="43"/>
      <c r="E44" s="43"/>
    </row>
    <row r="45" spans="1:8" x14ac:dyDescent="0.25">
      <c r="A45" s="43" t="s">
        <v>20</v>
      </c>
      <c r="B45" s="43"/>
      <c r="C45" s="43"/>
      <c r="D45" s="43"/>
      <c r="E45" s="43"/>
    </row>
    <row r="46" spans="1:8" x14ac:dyDescent="0.25">
      <c r="A46" s="44" t="s">
        <v>6</v>
      </c>
      <c r="B46" s="44"/>
      <c r="C46" s="44"/>
      <c r="D46" s="44"/>
      <c r="E46" s="44"/>
    </row>
    <row r="47" spans="1:8" x14ac:dyDescent="0.25">
      <c r="A47" s="43" t="s">
        <v>20</v>
      </c>
      <c r="B47" s="43"/>
      <c r="C47" s="43"/>
      <c r="D47" s="43"/>
      <c r="E47" s="43"/>
    </row>
    <row r="48" spans="1:8" x14ac:dyDescent="0.25">
      <c r="A48" s="45" t="s">
        <v>50</v>
      </c>
      <c r="B48" s="45"/>
      <c r="C48" s="45"/>
      <c r="D48" s="45"/>
      <c r="E48" s="8"/>
    </row>
    <row r="49" spans="1:5" x14ac:dyDescent="0.25">
      <c r="B49" s="42" t="s">
        <v>21</v>
      </c>
      <c r="C49" s="42"/>
      <c r="D49" s="42"/>
      <c r="E49" s="9" t="s">
        <v>7</v>
      </c>
    </row>
    <row r="50" spans="1:5" x14ac:dyDescent="0.25">
      <c r="A50" s="33"/>
      <c r="B50" s="33"/>
      <c r="C50" s="33"/>
      <c r="D50" s="33"/>
      <c r="E50" s="33"/>
    </row>
    <row r="51" spans="1:5" x14ac:dyDescent="0.25">
      <c r="A51" s="46" t="s">
        <v>51</v>
      </c>
      <c r="B51" s="46"/>
      <c r="C51" s="46"/>
      <c r="D51" s="46"/>
      <c r="E51" s="8"/>
    </row>
    <row r="52" spans="1:5" x14ac:dyDescent="0.25">
      <c r="B52" s="42" t="s">
        <v>21</v>
      </c>
      <c r="C52" s="42"/>
      <c r="D52" s="42"/>
      <c r="E52" s="9" t="s">
        <v>7</v>
      </c>
    </row>
    <row r="55" spans="1:5" x14ac:dyDescent="0.25">
      <c r="A55" s="18" t="s">
        <v>59</v>
      </c>
    </row>
    <row r="56" spans="1:5" x14ac:dyDescent="0.25">
      <c r="A56" s="2" t="s">
        <v>60</v>
      </c>
      <c r="B56" s="35">
        <v>-5611.41</v>
      </c>
    </row>
    <row r="57" spans="1:5" ht="15.6" x14ac:dyDescent="0.3">
      <c r="A57" s="36" t="s">
        <v>61</v>
      </c>
      <c r="B57" s="37">
        <v>56086.53</v>
      </c>
    </row>
    <row r="58" spans="1:5" x14ac:dyDescent="0.25">
      <c r="A58" s="2" t="s">
        <v>62</v>
      </c>
      <c r="B58" s="37">
        <v>55372.72</v>
      </c>
    </row>
    <row r="59" spans="1:5" x14ac:dyDescent="0.25">
      <c r="A59" s="38" t="s">
        <v>63</v>
      </c>
      <c r="B59" s="35">
        <f>B56+B58-('1 кв.'!E40+'2 кв.'!E39)</f>
        <v>6708.8989999999976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34" zoomScaleNormal="120" zoomScaleSheetLayoutView="100" workbookViewId="0">
      <selection activeCell="A44" sqref="A44:E4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4" t="s">
        <v>12</v>
      </c>
      <c r="B1" s="54"/>
      <c r="C1" s="54"/>
      <c r="D1" s="54"/>
      <c r="E1" s="54"/>
    </row>
    <row r="2" spans="1:5" ht="31.5" customHeight="1" x14ac:dyDescent="0.3">
      <c r="A2" s="52" t="s">
        <v>13</v>
      </c>
      <c r="B2" s="53"/>
      <c r="C2" s="53"/>
      <c r="D2" s="53"/>
      <c r="E2" s="53"/>
    </row>
    <row r="3" spans="1:5" x14ac:dyDescent="0.25">
      <c r="A3" s="39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56" t="s">
        <v>66</v>
      </c>
      <c r="E4" s="56"/>
    </row>
    <row r="5" spans="1:5" x14ac:dyDescent="0.25">
      <c r="A5" s="39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5" t="s">
        <v>39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3" t="s">
        <v>65</v>
      </c>
      <c r="B10" s="43"/>
      <c r="C10" s="43"/>
      <c r="D10" s="43"/>
      <c r="E10" s="43"/>
    </row>
    <row r="11" spans="1:5" ht="26.2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ht="30" customHeight="1" x14ac:dyDescent="0.25">
      <c r="A13" s="43" t="s">
        <v>41</v>
      </c>
      <c r="B13" s="43"/>
      <c r="C13" s="43"/>
      <c r="D13" s="43"/>
      <c r="E13" s="43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3" t="s">
        <v>33</v>
      </c>
      <c r="B16" s="43"/>
      <c r="C16" s="43"/>
      <c r="D16" s="43"/>
      <c r="E16" s="43"/>
    </row>
    <row r="17" spans="1:7" x14ac:dyDescent="0.25">
      <c r="A17" s="51" t="s">
        <v>2</v>
      </c>
      <c r="B17" s="48"/>
      <c r="C17" s="48"/>
      <c r="D17" s="48"/>
      <c r="E17" s="48"/>
    </row>
    <row r="18" spans="1:7" x14ac:dyDescent="0.25">
      <c r="A18" s="40"/>
      <c r="B18" s="39"/>
      <c r="C18" s="39"/>
      <c r="D18" s="39"/>
      <c r="E18" s="39"/>
    </row>
    <row r="19" spans="1:7" x14ac:dyDescent="0.25">
      <c r="A19" s="43" t="s">
        <v>32</v>
      </c>
      <c r="B19" s="43"/>
      <c r="C19" s="43"/>
      <c r="D19" s="43"/>
      <c r="E19" s="43"/>
    </row>
    <row r="20" spans="1:7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1.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8"/>
      <c r="B23" s="48"/>
      <c r="C23" s="48"/>
      <c r="D23" s="48"/>
      <c r="E23" s="48"/>
    </row>
    <row r="24" spans="1:7" ht="61.5" customHeight="1" x14ac:dyDescent="0.25">
      <c r="A24" s="43" t="s">
        <v>42</v>
      </c>
      <c r="B24" s="43"/>
      <c r="C24" s="43"/>
      <c r="D24" s="43"/>
      <c r="E24" s="43"/>
    </row>
    <row r="25" spans="1:7" ht="30" customHeight="1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f>112.7+432.2</f>
        <v>544.9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2517.4380000000001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3825.1979999999994</v>
      </c>
    </row>
    <row r="30" spans="1:7" ht="52.8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3351.1349999999993</v>
      </c>
    </row>
    <row r="31" spans="1:7" ht="52.8" x14ac:dyDescent="0.25">
      <c r="A31" s="10" t="s">
        <v>38</v>
      </c>
      <c r="B31" s="12" t="s">
        <v>30</v>
      </c>
      <c r="C31" s="3" t="s">
        <v>5</v>
      </c>
      <c r="D31" s="3">
        <v>1.55</v>
      </c>
      <c r="E31" s="11">
        <f>D31*F26*G26</f>
        <v>2533.7849999999999</v>
      </c>
    </row>
    <row r="32" spans="1:7" ht="55.2" x14ac:dyDescent="0.25">
      <c r="A32" s="10" t="s">
        <v>28</v>
      </c>
      <c r="B32" s="12" t="s">
        <v>30</v>
      </c>
      <c r="C32" s="3" t="s">
        <v>5</v>
      </c>
      <c r="D32" s="3">
        <v>0.59</v>
      </c>
      <c r="E32" s="11">
        <f>D32*F26*G26</f>
        <v>964.47299999999996</v>
      </c>
    </row>
    <row r="33" spans="1:5" ht="52.8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98.081999999999994</v>
      </c>
    </row>
    <row r="34" spans="1:5" ht="55.2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4511.771999999999</v>
      </c>
    </row>
    <row r="36" spans="1:5" ht="16.2" thickBot="1" x14ac:dyDescent="0.35">
      <c r="A36" s="41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5" ht="16.2" thickBot="1" x14ac:dyDescent="0.35">
      <c r="A37" s="34" t="s">
        <v>47</v>
      </c>
      <c r="B37" s="23" t="s">
        <v>67</v>
      </c>
      <c r="C37" s="24" t="s">
        <v>49</v>
      </c>
      <c r="D37" s="24"/>
      <c r="E37" s="25">
        <v>696.3</v>
      </c>
    </row>
    <row r="38" spans="1:5" x14ac:dyDescent="0.25">
      <c r="A38" s="10" t="s">
        <v>68</v>
      </c>
      <c r="B38" s="12" t="s">
        <v>69</v>
      </c>
      <c r="C38" s="3" t="s">
        <v>46</v>
      </c>
      <c r="D38" s="3">
        <v>8</v>
      </c>
      <c r="E38" s="11">
        <f>D38*126.7</f>
        <v>1013.6</v>
      </c>
    </row>
    <row r="39" spans="1:5" x14ac:dyDescent="0.25">
      <c r="A39" s="10"/>
      <c r="B39" s="12"/>
      <c r="C39" s="3"/>
      <c r="D39" s="3"/>
      <c r="E39" s="11"/>
    </row>
    <row r="40" spans="1:5" s="18" customFormat="1" x14ac:dyDescent="0.25">
      <c r="A40" s="14" t="s">
        <v>37</v>
      </c>
      <c r="B40" s="15"/>
      <c r="C40" s="16"/>
      <c r="D40" s="16"/>
      <c r="E40" s="17">
        <f>SUM(E28:E39)</f>
        <v>23925.472999999994</v>
      </c>
    </row>
    <row r="42" spans="1:5" ht="29.25" customHeight="1" x14ac:dyDescent="0.25">
      <c r="A42" s="43" t="s">
        <v>70</v>
      </c>
      <c r="B42" s="43"/>
      <c r="C42" s="43"/>
      <c r="D42" s="43"/>
      <c r="E42" s="43"/>
    </row>
    <row r="43" spans="1:5" ht="29.25" customHeight="1" x14ac:dyDescent="0.25">
      <c r="A43" s="43" t="s">
        <v>23</v>
      </c>
      <c r="B43" s="43"/>
      <c r="C43" s="43"/>
      <c r="D43" s="43"/>
      <c r="E43" s="43"/>
    </row>
    <row r="44" spans="1:5" x14ac:dyDescent="0.25">
      <c r="A44" s="43" t="s">
        <v>22</v>
      </c>
      <c r="B44" s="43"/>
      <c r="C44" s="43"/>
      <c r="D44" s="43"/>
      <c r="E44" s="43"/>
    </row>
    <row r="45" spans="1:5" ht="29.25" customHeight="1" x14ac:dyDescent="0.25">
      <c r="A45" s="43" t="s">
        <v>52</v>
      </c>
      <c r="B45" s="43"/>
      <c r="C45" s="43"/>
      <c r="D45" s="43"/>
      <c r="E45" s="43"/>
    </row>
    <row r="46" spans="1:5" x14ac:dyDescent="0.25">
      <c r="A46" s="43" t="s">
        <v>20</v>
      </c>
      <c r="B46" s="43"/>
      <c r="C46" s="43"/>
      <c r="D46" s="43"/>
      <c r="E46" s="43"/>
    </row>
    <row r="47" spans="1:5" x14ac:dyDescent="0.25">
      <c r="A47" s="44" t="s">
        <v>6</v>
      </c>
      <c r="B47" s="44"/>
      <c r="C47" s="44"/>
      <c r="D47" s="44"/>
      <c r="E47" s="44"/>
    </row>
    <row r="48" spans="1:5" x14ac:dyDescent="0.25">
      <c r="A48" s="43" t="s">
        <v>20</v>
      </c>
      <c r="B48" s="43"/>
      <c r="C48" s="43"/>
      <c r="D48" s="43"/>
      <c r="E48" s="43"/>
    </row>
    <row r="49" spans="1:5" x14ac:dyDescent="0.25">
      <c r="A49" s="45" t="s">
        <v>50</v>
      </c>
      <c r="B49" s="45"/>
      <c r="C49" s="45"/>
      <c r="D49" s="45"/>
      <c r="E49" s="8"/>
    </row>
    <row r="50" spans="1:5" x14ac:dyDescent="0.25">
      <c r="B50" s="42" t="s">
        <v>21</v>
      </c>
      <c r="C50" s="42"/>
      <c r="D50" s="42"/>
      <c r="E50" s="9" t="s">
        <v>7</v>
      </c>
    </row>
    <row r="51" spans="1:5" x14ac:dyDescent="0.25">
      <c r="A51" s="40"/>
      <c r="B51" s="40"/>
      <c r="C51" s="40"/>
      <c r="D51" s="40"/>
      <c r="E51" s="40"/>
    </row>
    <row r="52" spans="1:5" x14ac:dyDescent="0.25">
      <c r="A52" s="46" t="s">
        <v>51</v>
      </c>
      <c r="B52" s="46"/>
      <c r="C52" s="46"/>
      <c r="D52" s="46"/>
      <c r="E52" s="8"/>
    </row>
    <row r="53" spans="1:5" x14ac:dyDescent="0.25">
      <c r="B53" s="42" t="s">
        <v>21</v>
      </c>
      <c r="C53" s="42"/>
      <c r="D53" s="42"/>
      <c r="E53" s="9" t="s">
        <v>7</v>
      </c>
    </row>
    <row r="56" spans="1:5" x14ac:dyDescent="0.25">
      <c r="A56" s="18" t="s">
        <v>59</v>
      </c>
    </row>
    <row r="57" spans="1:5" x14ac:dyDescent="0.25">
      <c r="A57" s="2" t="s">
        <v>60</v>
      </c>
      <c r="B57" s="35">
        <v>-5611.41</v>
      </c>
    </row>
    <row r="58" spans="1:5" ht="15.6" x14ac:dyDescent="0.3">
      <c r="A58" s="36" t="s">
        <v>61</v>
      </c>
      <c r="B58" s="37">
        <v>85347.66</v>
      </c>
    </row>
    <row r="59" spans="1:5" x14ac:dyDescent="0.25">
      <c r="A59" s="2" t="s">
        <v>62</v>
      </c>
      <c r="B59" s="37">
        <v>84579.22</v>
      </c>
    </row>
    <row r="60" spans="1:5" x14ac:dyDescent="0.25">
      <c r="A60" s="38" t="s">
        <v>63</v>
      </c>
      <c r="B60" s="35">
        <f>B57+B59-('1 кв.'!E40+'2 кв.'!E39+E40)</f>
        <v>11989.926000000007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2016-10-28T11:39:54Z</dcterms:modified>
</cp:coreProperties>
</file>