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кв.'!$A$80</definedName>
    <definedName name="_edn2" localSheetId="0">'1 кв.'!$A$82</definedName>
    <definedName name="_edn3" localSheetId="0">'1 кв.'!$A$83</definedName>
    <definedName name="_edn4" localSheetId="0">'1 кв.'!$A$84</definedName>
    <definedName name="_ednref1" localSheetId="0">'1 кв.'!#REF!</definedName>
    <definedName name="_ednref2" localSheetId="0">'1 кв.'!$A$53</definedName>
    <definedName name="_ednref3" localSheetId="0">'1 кв.'!$D$52</definedName>
    <definedName name="_ednref4" localSheetId="0">'1 кв.'!$D$53</definedName>
    <definedName name="_xlnm.Print_Area" localSheetId="0">'1 кв.'!$A$1:$E$52</definedName>
    <definedName name="_xlnm.Print_Area" localSheetId="1">'2 кв.'!$A$1:$E$65</definedName>
    <definedName name="_xlnm.Print_Area" localSheetId="2">'3 кв.'!$A$1:$E$63</definedName>
  </definedNames>
  <calcPr calcId="145621"/>
</workbook>
</file>

<file path=xl/calcChain.xml><?xml version="1.0" encoding="utf-8"?>
<calcChain xmlns="http://schemas.openxmlformats.org/spreadsheetml/2006/main">
  <c r="B63" i="3" l="1"/>
  <c r="E41" i="3"/>
  <c r="E38" i="3"/>
  <c r="E39" i="3"/>
  <c r="E37" i="3"/>
  <c r="E35" i="3" l="1"/>
  <c r="E34" i="3"/>
  <c r="E32" i="3"/>
  <c r="E31" i="3"/>
  <c r="E30" i="3"/>
  <c r="E29" i="3"/>
  <c r="E28" i="3"/>
  <c r="B61" i="2" l="1"/>
  <c r="E39" i="2" l="1"/>
  <c r="E38" i="2"/>
  <c r="E37" i="2"/>
  <c r="E35" i="2" l="1"/>
  <c r="E34" i="2"/>
  <c r="E32" i="2"/>
  <c r="E31" i="2"/>
  <c r="E30" i="2"/>
  <c r="E29" i="2"/>
  <c r="E28" i="2"/>
  <c r="E41" i="2" s="1"/>
  <c r="B62" i="2" s="1"/>
  <c r="E30" i="1" l="1"/>
  <c r="E29" i="1"/>
  <c r="E28" i="1"/>
  <c r="E35" i="1" l="1"/>
  <c r="E34" i="1"/>
  <c r="E31" i="1"/>
  <c r="E32" i="1" l="1"/>
  <c r="E38" i="1" s="1"/>
</calcChain>
</file>

<file path=xl/sharedStrings.xml><?xml version="1.0" encoding="utf-8"?>
<sst xmlns="http://schemas.openxmlformats.org/spreadsheetml/2006/main" count="221" uniqueCount="76">
  <si>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</si>
  <si>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</si>
  <si>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</si>
  <si>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</si>
  <si>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</si>
  <si>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</si>
  <si>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</si>
  <si>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</si>
  <si>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</si>
  <si>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</si>
  <si>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</si>
  <si>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</si>
  <si>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</si>
  <si>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</si>
  <si>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</si>
  <si>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</si>
  <si>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</si>
  <si>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</si>
  <si>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</si>
  <si>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</si>
  <si>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</si>
  <si>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</si>
  <si>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</si>
  <si>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</si>
  <si>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</si>
  <si>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</si>
  <si>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</si>
  <si>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</si>
  <si>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</si>
  <si>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</si>
  <si>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</si>
  <si>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</si>
  <si>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</si>
  <si>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</si>
  <si>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</si>
  <si>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Комсомольская, д.7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</si>
  <si>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Гребенник Валентина Николаевна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</si>
  <si>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46 от 01.05.2015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</si>
  <si>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№48  от   01.05.2015 г.</t>
    </r>
  </si>
  <si>
    <t>Санитарное содержание придомовой территории дома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</si>
  <si>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</si>
  <si>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Периодическая проверка технического состояния вентиляционных каналов, дымоходов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</si>
  <si>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</si>
  <si>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 влице председателя совета дома Гребенник В.Н.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</si>
  <si>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</si>
  <si>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</si>
  <si>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</si>
  <si>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</si>
  <si>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</si>
  <si>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</si>
  <si>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девятнадцать тысяч триста восемьдесят один (прописью) рубль 00 копеек.</t>
    </r>
  </si>
  <si>
    <t>"30" 06  2016 г.</t>
  </si>
  <si>
    <t>2 квартал</t>
  </si>
  <si>
    <t>Вынос эл.счетчиков (кв.2)</t>
  </si>
  <si>
    <t>Опломбирование эл.счетчиков (кв.2)</t>
  </si>
  <si>
    <t>Установка табличек -указателей над входами в подъезд (кв.9)</t>
  </si>
  <si>
    <t>июнь</t>
  </si>
  <si>
    <t>ч/час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</si>
  <si>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</si>
  <si>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</si>
  <si>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</si>
  <si>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</si>
  <si>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</si>
  <si>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Оплачено+интернет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</si>
  <si>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 влице председателя совета дома Гребенник В.Н.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</si>
  <si>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шесть тысяч пятьсот шестьдесят девять (прописью) рублей 20 копеек.</t>
    </r>
  </si>
  <si>
    <t>"30" 09  2016 г.</t>
  </si>
  <si>
    <t>3 квартал</t>
  </si>
  <si>
    <t>Замена общедомового счетчика (кв.2)</t>
  </si>
  <si>
    <t xml:space="preserve">Изготовление досок для настила на пол </t>
  </si>
  <si>
    <t>июль</t>
  </si>
  <si>
    <t>сентябрь</t>
  </si>
  <si>
    <t>в т.ч. Оплачено рем.и содерж.</t>
  </si>
  <si>
    <t>Установка защитного щита (кв.13)</t>
  </si>
  <si>
    <t>интернет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</si>
  <si>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шесть тысяч двести двадцать девять (прописью) рублей 67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</si>
</sst>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43" fontId="4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  <xf numFmtId="0" fontId="4" fillId="0" borderId="8" xfId="0" applyFont="1" applyBorder="1" applyAlignment="1">
      <alignment horizontal="center" vertical="center" wrapText="1"/>
    </xf>
    <xf numFmtId="43" fontId="4" fillId="0" borderId="0" xfId="0" applyNumberFormat="1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34" zoomScaleNormal="100" zoomScaleSheetLayoutView="100" workbookViewId="0">
      <selection activeCell="A45" sqref="A45:E4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3" t="s">
        <v>12</v>
      </c>
      <c r="B1" s="53"/>
      <c r="C1" s="53"/>
      <c r="D1" s="53"/>
      <c r="E1" s="53"/>
    </row>
    <row r="2" spans="1:5" ht="32.25" customHeight="1" x14ac:dyDescent="0.25">
      <c r="A2" s="51" t="s">
        <v>13</v>
      </c>
      <c r="B2" s="52"/>
      <c r="C2" s="52"/>
      <c r="D2" s="52"/>
      <c r="E2" s="52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5" t="s">
        <v>15</v>
      </c>
      <c r="E4" s="55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4" t="s">
        <v>35</v>
      </c>
      <c r="B7" s="54"/>
      <c r="C7" s="54"/>
      <c r="D7" s="54"/>
      <c r="E7" s="54"/>
    </row>
    <row r="8" spans="1:5" x14ac:dyDescent="0.25">
      <c r="A8" s="50" t="s">
        <v>1</v>
      </c>
      <c r="B8" s="50"/>
      <c r="C8" s="50"/>
      <c r="D8" s="50"/>
      <c r="E8" s="50"/>
    </row>
    <row r="9" spans="1:5" ht="7.5" customHeight="1" x14ac:dyDescent="0.25">
      <c r="A9" s="47"/>
      <c r="B9" s="47"/>
      <c r="C9" s="47"/>
      <c r="D9" s="47"/>
      <c r="E9" s="47"/>
    </row>
    <row r="10" spans="1:5" x14ac:dyDescent="0.25">
      <c r="A10" s="42" t="s">
        <v>36</v>
      </c>
      <c r="B10" s="42"/>
      <c r="C10" s="42"/>
      <c r="D10" s="42"/>
      <c r="E10" s="42"/>
    </row>
    <row r="11" spans="1:5" ht="22.5" customHeight="1" x14ac:dyDescent="0.25">
      <c r="A11" s="48" t="s">
        <v>16</v>
      </c>
      <c r="B11" s="49"/>
      <c r="C11" s="49"/>
      <c r="D11" s="49"/>
      <c r="E11" s="49"/>
    </row>
    <row r="12" spans="1:5" ht="9" customHeight="1" x14ac:dyDescent="0.25">
      <c r="A12" s="47"/>
      <c r="B12" s="47"/>
      <c r="C12" s="47"/>
      <c r="D12" s="47"/>
      <c r="E12" s="47"/>
    </row>
    <row r="13" spans="1:5" ht="30.75" customHeight="1" x14ac:dyDescent="0.25">
      <c r="A13" s="42" t="s">
        <v>37</v>
      </c>
      <c r="B13" s="42"/>
      <c r="C13" s="42"/>
      <c r="D13" s="42"/>
      <c r="E13" s="42"/>
    </row>
    <row r="14" spans="1:5" x14ac:dyDescent="0.25">
      <c r="A14" s="50" t="s">
        <v>17</v>
      </c>
      <c r="B14" s="47"/>
      <c r="C14" s="47"/>
      <c r="D14" s="47"/>
      <c r="E14" s="47"/>
    </row>
    <row r="15" spans="1:5" x14ac:dyDescent="0.25">
      <c r="A15" s="47"/>
      <c r="B15" s="47"/>
      <c r="C15" s="47"/>
      <c r="D15" s="47"/>
      <c r="E15" s="47"/>
    </row>
    <row r="16" spans="1:5" x14ac:dyDescent="0.25">
      <c r="A16" s="42" t="s">
        <v>33</v>
      </c>
      <c r="B16" s="42"/>
      <c r="C16" s="42"/>
      <c r="D16" s="42"/>
      <c r="E16" s="42"/>
    </row>
    <row r="17" spans="1:7" ht="11.25" customHeight="1" x14ac:dyDescent="0.25">
      <c r="A17" s="50" t="s">
        <v>2</v>
      </c>
      <c r="B17" s="47"/>
      <c r="C17" s="47"/>
      <c r="D17" s="47"/>
      <c r="E17" s="47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2" t="s">
        <v>32</v>
      </c>
      <c r="B19" s="42"/>
      <c r="C19" s="42"/>
      <c r="D19" s="42"/>
      <c r="E19" s="42"/>
    </row>
    <row r="20" spans="1:7" ht="10.5" customHeight="1" x14ac:dyDescent="0.25">
      <c r="A20" s="50" t="s">
        <v>18</v>
      </c>
      <c r="B20" s="47"/>
      <c r="C20" s="47"/>
      <c r="D20" s="47"/>
      <c r="E20" s="47"/>
    </row>
    <row r="21" spans="1:7" x14ac:dyDescent="0.25">
      <c r="A21" s="47"/>
      <c r="B21" s="47"/>
      <c r="C21" s="47"/>
      <c r="D21" s="47"/>
      <c r="E21" s="47"/>
    </row>
    <row r="22" spans="1:7" ht="30.75" customHeight="1" x14ac:dyDescent="0.25">
      <c r="A22" s="42" t="s">
        <v>19</v>
      </c>
      <c r="B22" s="42"/>
      <c r="C22" s="42"/>
      <c r="D22" s="42"/>
      <c r="E22" s="42"/>
    </row>
    <row r="23" spans="1:7" x14ac:dyDescent="0.25">
      <c r="A23" s="47"/>
      <c r="B23" s="47"/>
      <c r="C23" s="47"/>
      <c r="D23" s="47"/>
      <c r="E23" s="47"/>
    </row>
    <row r="24" spans="1:7" ht="63.75" customHeight="1" x14ac:dyDescent="0.25">
      <c r="A24" s="42" t="s">
        <v>38</v>
      </c>
      <c r="B24" s="42"/>
      <c r="C24" s="42"/>
      <c r="D24" s="42"/>
      <c r="E24" s="42"/>
    </row>
    <row r="25" spans="1:7" ht="33.75" customHeight="1" x14ac:dyDescent="0.25">
      <c r="A25" s="46" t="s">
        <v>40</v>
      </c>
      <c r="B25" s="46"/>
      <c r="C25" s="46"/>
      <c r="D25" s="46"/>
      <c r="E25" s="46"/>
    </row>
    <row r="26" spans="1:7" x14ac:dyDescent="0.25">
      <c r="A26" s="46"/>
      <c r="B26" s="46"/>
      <c r="C26" s="46"/>
      <c r="D26" s="46"/>
      <c r="E26" s="46"/>
      <c r="F26" s="2">
        <v>594.9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3462.3180000000002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4015.5749999999998</v>
      </c>
    </row>
    <row r="30" spans="1:7" ht="51" x14ac:dyDescent="0.25">
      <c r="A30" s="10" t="s">
        <v>39</v>
      </c>
      <c r="B30" s="12" t="s">
        <v>30</v>
      </c>
      <c r="C30" s="3" t="s">
        <v>5</v>
      </c>
      <c r="D30" s="3">
        <v>2.0099999999999998</v>
      </c>
      <c r="E30" s="11">
        <f>D30*F26*G26</f>
        <v>3587.2469999999994</v>
      </c>
    </row>
    <row r="31" spans="1:7" ht="60" x14ac:dyDescent="0.25">
      <c r="A31" s="10" t="s">
        <v>28</v>
      </c>
      <c r="B31" s="12" t="s">
        <v>30</v>
      </c>
      <c r="C31" s="3" t="s">
        <v>5</v>
      </c>
      <c r="D31" s="3">
        <v>0.55000000000000004</v>
      </c>
      <c r="E31" s="11">
        <f>D31*F26*G26</f>
        <v>981.58500000000004</v>
      </c>
    </row>
    <row r="32" spans="1:7" ht="51" x14ac:dyDescent="0.25">
      <c r="A32" s="10" t="s">
        <v>27</v>
      </c>
      <c r="B32" s="12" t="s">
        <v>30</v>
      </c>
      <c r="C32" s="3" t="s">
        <v>5</v>
      </c>
      <c r="D32" s="3">
        <v>0.17</v>
      </c>
      <c r="E32" s="11">
        <f>D32*F26*G26</f>
        <v>303.399</v>
      </c>
    </row>
    <row r="33" spans="1:5" ht="60" x14ac:dyDescent="0.25">
      <c r="A33" s="10" t="s">
        <v>41</v>
      </c>
      <c r="B33" s="12" t="s">
        <v>31</v>
      </c>
      <c r="C33" s="3" t="s">
        <v>5</v>
      </c>
      <c r="D33" s="3">
        <v>1.32</v>
      </c>
      <c r="E33" s="26"/>
    </row>
    <row r="34" spans="1:5" x14ac:dyDescent="0.25">
      <c r="A34" s="10" t="s">
        <v>29</v>
      </c>
      <c r="B34" s="12" t="s">
        <v>34</v>
      </c>
      <c r="C34" s="3" t="s">
        <v>5</v>
      </c>
      <c r="D34" s="3">
        <v>1.23</v>
      </c>
      <c r="E34" s="11">
        <f>D34*F26*G26</f>
        <v>2195.181</v>
      </c>
    </row>
    <row r="35" spans="1:5" ht="16.5" thickBot="1" x14ac:dyDescent="0.3">
      <c r="A35" s="29" t="s">
        <v>49</v>
      </c>
      <c r="B35" s="14" t="s">
        <v>34</v>
      </c>
      <c r="C35" s="15" t="s">
        <v>5</v>
      </c>
      <c r="D35" s="15">
        <v>2.7</v>
      </c>
      <c r="E35" s="16">
        <f>D35*F26*G26</f>
        <v>4818.6900000000005</v>
      </c>
    </row>
    <row r="36" spans="1:5" ht="15.75" thickBot="1" x14ac:dyDescent="0.3">
      <c r="A36" s="17" t="s">
        <v>44</v>
      </c>
      <c r="B36" s="18" t="s">
        <v>45</v>
      </c>
      <c r="C36" s="19" t="s">
        <v>46</v>
      </c>
      <c r="D36" s="19"/>
      <c r="E36" s="20">
        <v>17</v>
      </c>
    </row>
    <row r="37" spans="1:5" x14ac:dyDescent="0.25">
      <c r="A37" s="10"/>
      <c r="B37" s="12"/>
      <c r="C37" s="3"/>
      <c r="D37" s="3"/>
      <c r="E37" s="11"/>
    </row>
    <row r="38" spans="1:5" s="25" customFormat="1" ht="14.25" x14ac:dyDescent="0.2">
      <c r="A38" s="21" t="s">
        <v>47</v>
      </c>
      <c r="B38" s="22"/>
      <c r="C38" s="23"/>
      <c r="D38" s="23"/>
      <c r="E38" s="24">
        <f>SUM(E28:E37)</f>
        <v>19380.994999999999</v>
      </c>
    </row>
    <row r="40" spans="1:5" ht="42.75" customHeight="1" x14ac:dyDescent="0.25">
      <c r="A40" s="42" t="s">
        <v>50</v>
      </c>
      <c r="B40" s="42"/>
      <c r="C40" s="42"/>
      <c r="D40" s="42"/>
      <c r="E40" s="42"/>
    </row>
    <row r="41" spans="1:5" ht="30" customHeight="1" x14ac:dyDescent="0.25">
      <c r="A41" s="42" t="s">
        <v>23</v>
      </c>
      <c r="B41" s="42"/>
      <c r="C41" s="42"/>
      <c r="D41" s="42"/>
      <c r="E41" s="42"/>
    </row>
    <row r="42" spans="1:5" x14ac:dyDescent="0.25">
      <c r="A42" s="42" t="s">
        <v>22</v>
      </c>
      <c r="B42" s="42"/>
      <c r="C42" s="42"/>
      <c r="D42" s="42"/>
      <c r="E42" s="42"/>
    </row>
    <row r="43" spans="1:5" ht="31.5" customHeight="1" x14ac:dyDescent="0.25">
      <c r="A43" s="42" t="s">
        <v>48</v>
      </c>
      <c r="B43" s="42"/>
      <c r="C43" s="42"/>
      <c r="D43" s="42"/>
      <c r="E43" s="42"/>
    </row>
    <row r="44" spans="1:5" x14ac:dyDescent="0.25">
      <c r="A44" s="42" t="s">
        <v>20</v>
      </c>
      <c r="B44" s="42"/>
      <c r="C44" s="42"/>
      <c r="D44" s="42"/>
      <c r="E44" s="42"/>
    </row>
    <row r="45" spans="1:5" x14ac:dyDescent="0.25">
      <c r="A45" s="43" t="s">
        <v>6</v>
      </c>
      <c r="B45" s="43"/>
      <c r="C45" s="43"/>
      <c r="D45" s="43"/>
      <c r="E45" s="43"/>
    </row>
    <row r="46" spans="1:5" x14ac:dyDescent="0.25">
      <c r="A46" s="42" t="s">
        <v>20</v>
      </c>
      <c r="B46" s="42"/>
      <c r="C46" s="42"/>
      <c r="D46" s="42"/>
      <c r="E46" s="42"/>
    </row>
    <row r="47" spans="1:5" ht="15" customHeight="1" x14ac:dyDescent="0.25">
      <c r="A47" s="44" t="s">
        <v>42</v>
      </c>
      <c r="B47" s="44"/>
      <c r="C47" s="44"/>
      <c r="D47" s="44"/>
      <c r="E47" s="8"/>
    </row>
    <row r="48" spans="1:5" ht="11.25" customHeight="1" x14ac:dyDescent="0.25">
      <c r="B48" s="41" t="s">
        <v>21</v>
      </c>
      <c r="C48" s="41"/>
      <c r="D48" s="41"/>
      <c r="E48" s="9" t="s">
        <v>7</v>
      </c>
    </row>
    <row r="49" spans="1:5" x14ac:dyDescent="0.25">
      <c r="A49" s="6"/>
      <c r="B49" s="6"/>
      <c r="C49" s="6"/>
      <c r="D49" s="6"/>
      <c r="E49" s="6"/>
    </row>
    <row r="50" spans="1:5" x14ac:dyDescent="0.25">
      <c r="A50" s="45" t="s">
        <v>43</v>
      </c>
      <c r="B50" s="45"/>
      <c r="C50" s="45"/>
      <c r="D50" s="45"/>
      <c r="E50" s="8"/>
    </row>
    <row r="51" spans="1:5" ht="11.25" customHeight="1" x14ac:dyDescent="0.25">
      <c r="B51" s="41" t="s">
        <v>21</v>
      </c>
      <c r="C51" s="41"/>
      <c r="D51" s="41"/>
      <c r="E51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0:E40"/>
    <mergeCell ref="A41:E41"/>
    <mergeCell ref="B48:D48"/>
    <mergeCell ref="B51:D51"/>
    <mergeCell ref="A42:E42"/>
    <mergeCell ref="A43:E43"/>
    <mergeCell ref="A44:E44"/>
    <mergeCell ref="A45:E45"/>
    <mergeCell ref="A46:E46"/>
    <mergeCell ref="A47:D47"/>
    <mergeCell ref="A50:D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topLeftCell="A44" zoomScaleNormal="100" zoomScaleSheetLayoutView="100" workbookViewId="0">
      <selection activeCell="A38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3" t="s">
        <v>12</v>
      </c>
      <c r="B1" s="53"/>
      <c r="C1" s="53"/>
      <c r="D1" s="53"/>
      <c r="E1" s="53"/>
    </row>
    <row r="2" spans="1:5" ht="31.5" customHeight="1" x14ac:dyDescent="0.25">
      <c r="A2" s="51" t="s">
        <v>13</v>
      </c>
      <c r="B2" s="52"/>
      <c r="C2" s="52"/>
      <c r="D2" s="52"/>
      <c r="E2" s="52"/>
    </row>
    <row r="3" spans="1:5" x14ac:dyDescent="0.25">
      <c r="A3" s="2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5" t="s">
        <v>51</v>
      </c>
      <c r="E4" s="55"/>
    </row>
    <row r="5" spans="1:5" x14ac:dyDescent="0.25">
      <c r="A5" s="27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4" t="s">
        <v>35</v>
      </c>
      <c r="B7" s="54"/>
      <c r="C7" s="54"/>
      <c r="D7" s="54"/>
      <c r="E7" s="54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47"/>
      <c r="B9" s="47"/>
      <c r="C9" s="47"/>
      <c r="D9" s="47"/>
      <c r="E9" s="47"/>
    </row>
    <row r="10" spans="1:5" x14ac:dyDescent="0.25">
      <c r="A10" s="42" t="s">
        <v>36</v>
      </c>
      <c r="B10" s="42"/>
      <c r="C10" s="42"/>
      <c r="D10" s="42"/>
      <c r="E10" s="42"/>
    </row>
    <row r="11" spans="1:5" ht="26.25" customHeight="1" x14ac:dyDescent="0.25">
      <c r="A11" s="48" t="s">
        <v>16</v>
      </c>
      <c r="B11" s="49"/>
      <c r="C11" s="49"/>
      <c r="D11" s="49"/>
      <c r="E11" s="49"/>
    </row>
    <row r="12" spans="1:5" x14ac:dyDescent="0.25">
      <c r="A12" s="47"/>
      <c r="B12" s="47"/>
      <c r="C12" s="47"/>
      <c r="D12" s="47"/>
      <c r="E12" s="47"/>
    </row>
    <row r="13" spans="1:5" x14ac:dyDescent="0.25">
      <c r="A13" s="42" t="s">
        <v>37</v>
      </c>
      <c r="B13" s="42"/>
      <c r="C13" s="42"/>
      <c r="D13" s="42"/>
      <c r="E13" s="42"/>
    </row>
    <row r="14" spans="1:5" x14ac:dyDescent="0.25">
      <c r="A14" s="50" t="s">
        <v>17</v>
      </c>
      <c r="B14" s="47"/>
      <c r="C14" s="47"/>
      <c r="D14" s="47"/>
      <c r="E14" s="47"/>
    </row>
    <row r="15" spans="1:5" x14ac:dyDescent="0.25">
      <c r="A15" s="47"/>
      <c r="B15" s="47"/>
      <c r="C15" s="47"/>
      <c r="D15" s="47"/>
      <c r="E15" s="47"/>
    </row>
    <row r="16" spans="1:5" x14ac:dyDescent="0.25">
      <c r="A16" s="42" t="s">
        <v>33</v>
      </c>
      <c r="B16" s="42"/>
      <c r="C16" s="42"/>
      <c r="D16" s="42"/>
      <c r="E16" s="42"/>
    </row>
    <row r="17" spans="1:7" ht="11.25" customHeight="1" x14ac:dyDescent="0.25">
      <c r="A17" s="50" t="s">
        <v>2</v>
      </c>
      <c r="B17" s="47"/>
      <c r="C17" s="47"/>
      <c r="D17" s="47"/>
      <c r="E17" s="47"/>
    </row>
    <row r="18" spans="1:7" ht="11.25" customHeight="1" x14ac:dyDescent="0.25">
      <c r="A18" s="28"/>
      <c r="B18" s="27"/>
      <c r="C18" s="27"/>
      <c r="D18" s="27"/>
      <c r="E18" s="27"/>
    </row>
    <row r="19" spans="1:7" x14ac:dyDescent="0.25">
      <c r="A19" s="42" t="s">
        <v>32</v>
      </c>
      <c r="B19" s="42"/>
      <c r="C19" s="42"/>
      <c r="D19" s="42"/>
      <c r="E19" s="42"/>
    </row>
    <row r="20" spans="1:7" ht="10.5" customHeight="1" x14ac:dyDescent="0.25">
      <c r="A20" s="50" t="s">
        <v>18</v>
      </c>
      <c r="B20" s="47"/>
      <c r="C20" s="47"/>
      <c r="D20" s="47"/>
      <c r="E20" s="47"/>
    </row>
    <row r="21" spans="1:7" x14ac:dyDescent="0.25">
      <c r="A21" s="47"/>
      <c r="B21" s="47"/>
      <c r="C21" s="47"/>
      <c r="D21" s="47"/>
      <c r="E21" s="47"/>
    </row>
    <row r="22" spans="1:7" ht="30.75" customHeight="1" x14ac:dyDescent="0.25">
      <c r="A22" s="42" t="s">
        <v>19</v>
      </c>
      <c r="B22" s="42"/>
      <c r="C22" s="42"/>
      <c r="D22" s="42"/>
      <c r="E22" s="42"/>
    </row>
    <row r="23" spans="1:7" x14ac:dyDescent="0.25">
      <c r="A23" s="47"/>
      <c r="B23" s="47"/>
      <c r="C23" s="47"/>
      <c r="D23" s="47"/>
      <c r="E23" s="47"/>
    </row>
    <row r="24" spans="1:7" ht="63.75" customHeight="1" x14ac:dyDescent="0.25">
      <c r="A24" s="42" t="s">
        <v>38</v>
      </c>
      <c r="B24" s="42"/>
      <c r="C24" s="42"/>
      <c r="D24" s="42"/>
      <c r="E24" s="42"/>
    </row>
    <row r="25" spans="1:7" ht="33.75" customHeight="1" x14ac:dyDescent="0.25">
      <c r="A25" s="46" t="s">
        <v>40</v>
      </c>
      <c r="B25" s="46"/>
      <c r="C25" s="46"/>
      <c r="D25" s="46"/>
      <c r="E25" s="46"/>
    </row>
    <row r="26" spans="1:7" x14ac:dyDescent="0.25">
      <c r="A26" s="46"/>
      <c r="B26" s="46"/>
      <c r="C26" s="46"/>
      <c r="D26" s="46"/>
      <c r="E26" s="46"/>
      <c r="F26" s="2">
        <v>594.9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2748.4380000000001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4015.5749999999998</v>
      </c>
    </row>
    <row r="30" spans="1:7" ht="38.25" x14ac:dyDescent="0.25">
      <c r="A30" s="10" t="s">
        <v>39</v>
      </c>
      <c r="B30" s="12" t="s">
        <v>58</v>
      </c>
      <c r="C30" s="3" t="s">
        <v>5</v>
      </c>
      <c r="D30" s="3">
        <v>2.0499999999999998</v>
      </c>
      <c r="E30" s="11">
        <f>D30*F26*G26</f>
        <v>3658.6349999999993</v>
      </c>
    </row>
    <row r="31" spans="1:7" ht="60" x14ac:dyDescent="0.25">
      <c r="A31" s="10" t="s">
        <v>28</v>
      </c>
      <c r="B31" s="12" t="s">
        <v>58</v>
      </c>
      <c r="C31" s="3" t="s">
        <v>5</v>
      </c>
      <c r="D31" s="3">
        <v>0.59</v>
      </c>
      <c r="E31" s="11">
        <f>D31*F26*G26</f>
        <v>1052.973</v>
      </c>
    </row>
    <row r="32" spans="1:7" ht="38.25" x14ac:dyDescent="0.25">
      <c r="A32" s="10" t="s">
        <v>27</v>
      </c>
      <c r="B32" s="12" t="s">
        <v>58</v>
      </c>
      <c r="C32" s="3" t="s">
        <v>5</v>
      </c>
      <c r="D32" s="3">
        <v>0.17</v>
      </c>
      <c r="E32" s="11">
        <f>D32*F26*G26</f>
        <v>303.399</v>
      </c>
    </row>
    <row r="33" spans="1:5" ht="60" x14ac:dyDescent="0.25">
      <c r="A33" s="10" t="s">
        <v>41</v>
      </c>
      <c r="B33" s="12" t="s">
        <v>31</v>
      </c>
      <c r="C33" s="3" t="s">
        <v>5</v>
      </c>
      <c r="D33" s="3">
        <v>1.32</v>
      </c>
      <c r="E33" s="26"/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4925.771999999999</v>
      </c>
    </row>
    <row r="35" spans="1:5" ht="16.5" thickBot="1" x14ac:dyDescent="0.3">
      <c r="A35" s="29" t="s">
        <v>49</v>
      </c>
      <c r="B35" s="14" t="s">
        <v>34</v>
      </c>
      <c r="C35" s="15" t="s">
        <v>5</v>
      </c>
      <c r="D35" s="15">
        <v>2.7</v>
      </c>
      <c r="E35" s="16">
        <f>D35*F26*G26</f>
        <v>4818.6900000000005</v>
      </c>
    </row>
    <row r="36" spans="1:5" ht="15.75" thickBot="1" x14ac:dyDescent="0.3">
      <c r="A36" s="17" t="s">
        <v>44</v>
      </c>
      <c r="B36" s="18" t="s">
        <v>52</v>
      </c>
      <c r="C36" s="19" t="s">
        <v>46</v>
      </c>
      <c r="D36" s="19"/>
      <c r="E36" s="20">
        <v>14576.93</v>
      </c>
    </row>
    <row r="37" spans="1:5" x14ac:dyDescent="0.25">
      <c r="A37" s="32" t="s">
        <v>53</v>
      </c>
      <c r="B37" s="12" t="s">
        <v>56</v>
      </c>
      <c r="C37" s="39" t="s">
        <v>57</v>
      </c>
      <c r="D37" s="30">
        <v>1</v>
      </c>
      <c r="E37" s="31">
        <f>D37*126.7</f>
        <v>126.7</v>
      </c>
    </row>
    <row r="38" spans="1:5" ht="30" x14ac:dyDescent="0.25">
      <c r="A38" s="32" t="s">
        <v>54</v>
      </c>
      <c r="B38" s="12" t="s">
        <v>56</v>
      </c>
      <c r="C38" s="3" t="s">
        <v>57</v>
      </c>
      <c r="D38" s="3">
        <v>1.5</v>
      </c>
      <c r="E38" s="11">
        <f>D38*126.7</f>
        <v>190.05</v>
      </c>
    </row>
    <row r="39" spans="1:5" ht="30" x14ac:dyDescent="0.25">
      <c r="A39" s="32" t="s">
        <v>55</v>
      </c>
      <c r="B39" s="12" t="s">
        <v>56</v>
      </c>
      <c r="C39" s="3" t="s">
        <v>57</v>
      </c>
      <c r="D39" s="3">
        <v>1.2</v>
      </c>
      <c r="E39" s="11">
        <f>D39*126.7</f>
        <v>152.04</v>
      </c>
    </row>
    <row r="40" spans="1:5" x14ac:dyDescent="0.25">
      <c r="A40" s="10"/>
      <c r="B40" s="12"/>
      <c r="C40" s="3"/>
      <c r="D40" s="3"/>
      <c r="E40" s="11"/>
    </row>
    <row r="41" spans="1:5" s="25" customFormat="1" ht="14.25" x14ac:dyDescent="0.2">
      <c r="A41" s="21" t="s">
        <v>47</v>
      </c>
      <c r="B41" s="22"/>
      <c r="C41" s="23"/>
      <c r="D41" s="23"/>
      <c r="E41" s="24">
        <f>SUM(E28:E40)</f>
        <v>36569.201999999997</v>
      </c>
    </row>
    <row r="43" spans="1:5" ht="32.25" customHeight="1" x14ac:dyDescent="0.25">
      <c r="A43" s="42" t="s">
        <v>65</v>
      </c>
      <c r="B43" s="42"/>
      <c r="C43" s="42"/>
      <c r="D43" s="42"/>
      <c r="E43" s="42"/>
    </row>
    <row r="44" spans="1:5" ht="32.25" customHeight="1" x14ac:dyDescent="0.25">
      <c r="A44" s="42" t="s">
        <v>23</v>
      </c>
      <c r="B44" s="42"/>
      <c r="C44" s="42"/>
      <c r="D44" s="42"/>
      <c r="E44" s="42"/>
    </row>
    <row r="45" spans="1:5" x14ac:dyDescent="0.25">
      <c r="A45" s="42" t="s">
        <v>22</v>
      </c>
      <c r="B45" s="42"/>
      <c r="C45" s="42"/>
      <c r="D45" s="42"/>
      <c r="E45" s="42"/>
    </row>
    <row r="46" spans="1:5" x14ac:dyDescent="0.25">
      <c r="A46" s="42" t="s">
        <v>48</v>
      </c>
      <c r="B46" s="42"/>
      <c r="C46" s="42"/>
      <c r="D46" s="42"/>
      <c r="E46" s="42"/>
    </row>
    <row r="47" spans="1:5" x14ac:dyDescent="0.25">
      <c r="A47" s="42" t="s">
        <v>20</v>
      </c>
      <c r="B47" s="42"/>
      <c r="C47" s="42"/>
      <c r="D47" s="42"/>
      <c r="E47" s="42"/>
    </row>
    <row r="48" spans="1:5" x14ac:dyDescent="0.25">
      <c r="A48" s="43" t="s">
        <v>6</v>
      </c>
      <c r="B48" s="43"/>
      <c r="C48" s="43"/>
      <c r="D48" s="43"/>
      <c r="E48" s="43"/>
    </row>
    <row r="49" spans="1:5" x14ac:dyDescent="0.25">
      <c r="A49" s="42" t="s">
        <v>20</v>
      </c>
      <c r="B49" s="42"/>
      <c r="C49" s="42"/>
      <c r="D49" s="42"/>
      <c r="E49" s="42"/>
    </row>
    <row r="50" spans="1:5" x14ac:dyDescent="0.25">
      <c r="A50" s="44" t="s">
        <v>42</v>
      </c>
      <c r="B50" s="44"/>
      <c r="C50" s="44"/>
      <c r="D50" s="44"/>
      <c r="E50" s="8"/>
    </row>
    <row r="51" spans="1:5" x14ac:dyDescent="0.25">
      <c r="B51" s="41" t="s">
        <v>21</v>
      </c>
      <c r="C51" s="41"/>
      <c r="D51" s="41"/>
      <c r="E51" s="9" t="s">
        <v>7</v>
      </c>
    </row>
    <row r="52" spans="1:5" x14ac:dyDescent="0.25">
      <c r="A52" s="28"/>
      <c r="B52" s="28"/>
      <c r="C52" s="28"/>
      <c r="D52" s="28"/>
      <c r="E52" s="28"/>
    </row>
    <row r="53" spans="1:5" x14ac:dyDescent="0.25">
      <c r="A53" s="45" t="s">
        <v>64</v>
      </c>
      <c r="B53" s="45"/>
      <c r="C53" s="45"/>
      <c r="D53" s="45"/>
      <c r="E53" s="8"/>
    </row>
    <row r="54" spans="1:5" x14ac:dyDescent="0.25">
      <c r="B54" s="41" t="s">
        <v>21</v>
      </c>
      <c r="C54" s="41"/>
      <c r="D54" s="41"/>
      <c r="E54" s="9" t="s">
        <v>7</v>
      </c>
    </row>
    <row r="58" spans="1:5" x14ac:dyDescent="0.25">
      <c r="A58" s="25" t="s">
        <v>59</v>
      </c>
    </row>
    <row r="59" spans="1:5" x14ac:dyDescent="0.25">
      <c r="A59" s="2" t="s">
        <v>60</v>
      </c>
      <c r="B59" s="35">
        <v>13146.06</v>
      </c>
    </row>
    <row r="60" spans="1:5" ht="15.75" x14ac:dyDescent="0.25">
      <c r="A60" s="36" t="s">
        <v>61</v>
      </c>
      <c r="B60" s="37">
        <v>59341.35</v>
      </c>
    </row>
    <row r="61" spans="1:5" x14ac:dyDescent="0.25">
      <c r="A61" s="2" t="s">
        <v>63</v>
      </c>
      <c r="B61" s="37">
        <f>59175.65+1350</f>
        <v>60525.65</v>
      </c>
    </row>
    <row r="62" spans="1:5" x14ac:dyDescent="0.25">
      <c r="A62" s="38" t="s">
        <v>62</v>
      </c>
      <c r="B62" s="35">
        <f>B59+B61-('1 кв.'!E38+'2 кв.'!E41)</f>
        <v>17721.513000000006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0:D50"/>
    <mergeCell ref="B51:D51"/>
    <mergeCell ref="A53:D53"/>
    <mergeCell ref="B54:D54"/>
    <mergeCell ref="A44:E44"/>
    <mergeCell ref="A45:E45"/>
    <mergeCell ref="A46:E46"/>
    <mergeCell ref="A47:E47"/>
    <mergeCell ref="A48:E48"/>
    <mergeCell ref="A49:E4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BreakPreview" topLeftCell="A44" zoomScaleNormal="100" zoomScaleSheetLayoutView="100" workbookViewId="0">
      <selection activeCell="D59" sqref="D5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3" t="s">
        <v>12</v>
      </c>
      <c r="B1" s="53"/>
      <c r="C1" s="53"/>
      <c r="D1" s="53"/>
      <c r="E1" s="53"/>
    </row>
    <row r="2" spans="1:5" ht="30.75" customHeight="1" x14ac:dyDescent="0.25">
      <c r="A2" s="51" t="s">
        <v>13</v>
      </c>
      <c r="B2" s="52"/>
      <c r="C2" s="52"/>
      <c r="D2" s="52"/>
      <c r="E2" s="52"/>
    </row>
    <row r="3" spans="1:5" x14ac:dyDescent="0.25">
      <c r="A3" s="33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5" t="s">
        <v>66</v>
      </c>
      <c r="E4" s="55"/>
    </row>
    <row r="5" spans="1:5" x14ac:dyDescent="0.25">
      <c r="A5" s="33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4" t="s">
        <v>35</v>
      </c>
      <c r="B7" s="54"/>
      <c r="C7" s="54"/>
      <c r="D7" s="54"/>
      <c r="E7" s="54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47"/>
      <c r="B9" s="47"/>
      <c r="C9" s="47"/>
      <c r="D9" s="47"/>
      <c r="E9" s="47"/>
    </row>
    <row r="10" spans="1:5" x14ac:dyDescent="0.25">
      <c r="A10" s="42" t="s">
        <v>36</v>
      </c>
      <c r="B10" s="42"/>
      <c r="C10" s="42"/>
      <c r="D10" s="42"/>
      <c r="E10" s="42"/>
    </row>
    <row r="11" spans="1:5" ht="28.5" customHeight="1" x14ac:dyDescent="0.25">
      <c r="A11" s="48" t="s">
        <v>16</v>
      </c>
      <c r="B11" s="49"/>
      <c r="C11" s="49"/>
      <c r="D11" s="49"/>
      <c r="E11" s="49"/>
    </row>
    <row r="12" spans="1:5" x14ac:dyDescent="0.25">
      <c r="A12" s="47"/>
      <c r="B12" s="47"/>
      <c r="C12" s="47"/>
      <c r="D12" s="47"/>
      <c r="E12" s="47"/>
    </row>
    <row r="13" spans="1:5" ht="30.75" customHeight="1" x14ac:dyDescent="0.25">
      <c r="A13" s="42" t="s">
        <v>37</v>
      </c>
      <c r="B13" s="42"/>
      <c r="C13" s="42"/>
      <c r="D13" s="42"/>
      <c r="E13" s="42"/>
    </row>
    <row r="14" spans="1:5" x14ac:dyDescent="0.25">
      <c r="A14" s="50" t="s">
        <v>17</v>
      </c>
      <c r="B14" s="47"/>
      <c r="C14" s="47"/>
      <c r="D14" s="47"/>
      <c r="E14" s="47"/>
    </row>
    <row r="15" spans="1:5" x14ac:dyDescent="0.25">
      <c r="A15" s="47"/>
      <c r="B15" s="47"/>
      <c r="C15" s="47"/>
      <c r="D15" s="47"/>
      <c r="E15" s="47"/>
    </row>
    <row r="16" spans="1:5" x14ac:dyDescent="0.25">
      <c r="A16" s="42" t="s">
        <v>33</v>
      </c>
      <c r="B16" s="42"/>
      <c r="C16" s="42"/>
      <c r="D16" s="42"/>
      <c r="E16" s="42"/>
    </row>
    <row r="17" spans="1:7" ht="11.25" customHeight="1" x14ac:dyDescent="0.25">
      <c r="A17" s="50" t="s">
        <v>2</v>
      </c>
      <c r="B17" s="47"/>
      <c r="C17" s="47"/>
      <c r="D17" s="47"/>
      <c r="E17" s="47"/>
    </row>
    <row r="18" spans="1:7" ht="11.25" customHeight="1" x14ac:dyDescent="0.25">
      <c r="A18" s="34"/>
      <c r="B18" s="33"/>
      <c r="C18" s="33"/>
      <c r="D18" s="33"/>
      <c r="E18" s="33"/>
    </row>
    <row r="19" spans="1:7" x14ac:dyDescent="0.25">
      <c r="A19" s="42" t="s">
        <v>32</v>
      </c>
      <c r="B19" s="42"/>
      <c r="C19" s="42"/>
      <c r="D19" s="42"/>
      <c r="E19" s="42"/>
    </row>
    <row r="20" spans="1:7" ht="10.5" customHeight="1" x14ac:dyDescent="0.25">
      <c r="A20" s="50" t="s">
        <v>18</v>
      </c>
      <c r="B20" s="47"/>
      <c r="C20" s="47"/>
      <c r="D20" s="47"/>
      <c r="E20" s="47"/>
    </row>
    <row r="21" spans="1:7" x14ac:dyDescent="0.25">
      <c r="A21" s="47"/>
      <c r="B21" s="47"/>
      <c r="C21" s="47"/>
      <c r="D21" s="47"/>
      <c r="E21" s="47"/>
    </row>
    <row r="22" spans="1:7" ht="30.75" customHeight="1" x14ac:dyDescent="0.25">
      <c r="A22" s="42" t="s">
        <v>19</v>
      </c>
      <c r="B22" s="42"/>
      <c r="C22" s="42"/>
      <c r="D22" s="42"/>
      <c r="E22" s="42"/>
    </row>
    <row r="23" spans="1:7" x14ac:dyDescent="0.25">
      <c r="A23" s="47"/>
      <c r="B23" s="47"/>
      <c r="C23" s="47"/>
      <c r="D23" s="47"/>
      <c r="E23" s="47"/>
    </row>
    <row r="24" spans="1:7" ht="63.75" customHeight="1" x14ac:dyDescent="0.25">
      <c r="A24" s="42" t="s">
        <v>38</v>
      </c>
      <c r="B24" s="42"/>
      <c r="C24" s="42"/>
      <c r="D24" s="42"/>
      <c r="E24" s="42"/>
    </row>
    <row r="25" spans="1:7" ht="33.75" customHeight="1" x14ac:dyDescent="0.25">
      <c r="A25" s="46" t="s">
        <v>40</v>
      </c>
      <c r="B25" s="46"/>
      <c r="C25" s="46"/>
      <c r="D25" s="46"/>
      <c r="E25" s="46"/>
    </row>
    <row r="26" spans="1:7" x14ac:dyDescent="0.25">
      <c r="A26" s="46"/>
      <c r="B26" s="46"/>
      <c r="C26" s="46"/>
      <c r="D26" s="46"/>
      <c r="E26" s="46"/>
      <c r="F26" s="2">
        <v>594.9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2748.4380000000001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4176.1979999999994</v>
      </c>
    </row>
    <row r="30" spans="1:7" ht="38.25" x14ac:dyDescent="0.25">
      <c r="A30" s="10" t="s">
        <v>39</v>
      </c>
      <c r="B30" s="12" t="s">
        <v>58</v>
      </c>
      <c r="C30" s="3" t="s">
        <v>5</v>
      </c>
      <c r="D30" s="3">
        <v>2.0499999999999998</v>
      </c>
      <c r="E30" s="11">
        <f>D30*F26*G26</f>
        <v>3658.6349999999993</v>
      </c>
    </row>
    <row r="31" spans="1:7" ht="60" x14ac:dyDescent="0.25">
      <c r="A31" s="10" t="s">
        <v>28</v>
      </c>
      <c r="B31" s="12" t="s">
        <v>58</v>
      </c>
      <c r="C31" s="3" t="s">
        <v>5</v>
      </c>
      <c r="D31" s="3">
        <v>0.59</v>
      </c>
      <c r="E31" s="11">
        <f>D31*F26*G26</f>
        <v>1052.973</v>
      </c>
    </row>
    <row r="32" spans="1:7" ht="38.25" x14ac:dyDescent="0.25">
      <c r="A32" s="10" t="s">
        <v>27</v>
      </c>
      <c r="B32" s="12" t="s">
        <v>58</v>
      </c>
      <c r="C32" s="3" t="s">
        <v>5</v>
      </c>
      <c r="D32" s="3">
        <v>0.17</v>
      </c>
      <c r="E32" s="11">
        <f>D32*F26*G26</f>
        <v>303.399</v>
      </c>
    </row>
    <row r="33" spans="1:5" ht="60" x14ac:dyDescent="0.25">
      <c r="A33" s="10" t="s">
        <v>41</v>
      </c>
      <c r="B33" s="12" t="s">
        <v>31</v>
      </c>
      <c r="C33" s="3" t="s">
        <v>5</v>
      </c>
      <c r="D33" s="3">
        <v>1.32</v>
      </c>
      <c r="E33" s="26"/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4925.771999999999</v>
      </c>
    </row>
    <row r="35" spans="1:5" ht="16.5" thickBot="1" x14ac:dyDescent="0.3">
      <c r="A35" s="29" t="s">
        <v>49</v>
      </c>
      <c r="B35" s="14" t="s">
        <v>34</v>
      </c>
      <c r="C35" s="15" t="s">
        <v>5</v>
      </c>
      <c r="D35" s="15">
        <v>2.7</v>
      </c>
      <c r="E35" s="16">
        <f>D35*F26*G26</f>
        <v>4818.6900000000005</v>
      </c>
    </row>
    <row r="36" spans="1:5" s="60" customFormat="1" ht="15.75" thickBot="1" x14ac:dyDescent="0.3">
      <c r="A36" s="56" t="s">
        <v>44</v>
      </c>
      <c r="B36" s="57" t="s">
        <v>67</v>
      </c>
      <c r="C36" s="58" t="s">
        <v>46</v>
      </c>
      <c r="D36" s="58"/>
      <c r="E36" s="59">
        <v>3151.86</v>
      </c>
    </row>
    <row r="37" spans="1:5" ht="30" x14ac:dyDescent="0.25">
      <c r="A37" s="32" t="s">
        <v>68</v>
      </c>
      <c r="B37" s="12" t="s">
        <v>70</v>
      </c>
      <c r="C37" s="39" t="s">
        <v>57</v>
      </c>
      <c r="D37" s="3">
        <v>2</v>
      </c>
      <c r="E37" s="11">
        <f>D37*126.7</f>
        <v>253.4</v>
      </c>
    </row>
    <row r="38" spans="1:5" ht="30" x14ac:dyDescent="0.25">
      <c r="A38" s="32" t="s">
        <v>69</v>
      </c>
      <c r="B38" s="12" t="s">
        <v>71</v>
      </c>
      <c r="C38" s="3" t="s">
        <v>57</v>
      </c>
      <c r="D38" s="3">
        <v>7</v>
      </c>
      <c r="E38" s="11">
        <f t="shared" ref="E38:E39" si="0">D38*126.7</f>
        <v>886.9</v>
      </c>
    </row>
    <row r="39" spans="1:5" ht="30" x14ac:dyDescent="0.25">
      <c r="A39" s="32" t="s">
        <v>73</v>
      </c>
      <c r="B39" s="12" t="s">
        <v>71</v>
      </c>
      <c r="C39" s="3" t="s">
        <v>57</v>
      </c>
      <c r="D39" s="3">
        <v>2</v>
      </c>
      <c r="E39" s="11">
        <f t="shared" si="0"/>
        <v>253.4</v>
      </c>
    </row>
    <row r="40" spans="1:5" x14ac:dyDescent="0.25">
      <c r="A40" s="10"/>
      <c r="B40" s="12"/>
      <c r="C40" s="3"/>
      <c r="D40" s="3"/>
      <c r="E40" s="11"/>
    </row>
    <row r="41" spans="1:5" s="25" customFormat="1" ht="14.25" x14ac:dyDescent="0.2">
      <c r="A41" s="21" t="s">
        <v>47</v>
      </c>
      <c r="B41" s="22"/>
      <c r="C41" s="23"/>
      <c r="D41" s="23"/>
      <c r="E41" s="24">
        <f>SUM(E28:E40)</f>
        <v>26229.665000000001</v>
      </c>
    </row>
    <row r="43" spans="1:5" ht="30" customHeight="1" x14ac:dyDescent="0.25">
      <c r="A43" s="61" t="s">
        <v>75</v>
      </c>
      <c r="B43" s="61"/>
      <c r="C43" s="61"/>
      <c r="D43" s="61"/>
      <c r="E43" s="61"/>
    </row>
    <row r="44" spans="1:5" ht="30" customHeight="1" x14ac:dyDescent="0.25">
      <c r="A44" s="42" t="s">
        <v>23</v>
      </c>
      <c r="B44" s="42"/>
      <c r="C44" s="42"/>
      <c r="D44" s="42"/>
      <c r="E44" s="42"/>
    </row>
    <row r="45" spans="1:5" x14ac:dyDescent="0.25">
      <c r="A45" s="42" t="s">
        <v>22</v>
      </c>
      <c r="B45" s="42"/>
      <c r="C45" s="42"/>
      <c r="D45" s="42"/>
      <c r="E45" s="42"/>
    </row>
    <row r="46" spans="1:5" ht="30" customHeight="1" x14ac:dyDescent="0.25">
      <c r="A46" s="42" t="s">
        <v>48</v>
      </c>
      <c r="B46" s="42"/>
      <c r="C46" s="42"/>
      <c r="D46" s="42"/>
      <c r="E46" s="42"/>
    </row>
    <row r="47" spans="1:5" x14ac:dyDescent="0.25">
      <c r="A47" s="42" t="s">
        <v>20</v>
      </c>
      <c r="B47" s="42"/>
      <c r="C47" s="42"/>
      <c r="D47" s="42"/>
      <c r="E47" s="42"/>
    </row>
    <row r="48" spans="1:5" x14ac:dyDescent="0.25">
      <c r="A48" s="43" t="s">
        <v>6</v>
      </c>
      <c r="B48" s="43"/>
      <c r="C48" s="43"/>
      <c r="D48" s="43"/>
      <c r="E48" s="43"/>
    </row>
    <row r="49" spans="1:5" x14ac:dyDescent="0.25">
      <c r="A49" s="42" t="s">
        <v>20</v>
      </c>
      <c r="B49" s="42"/>
      <c r="C49" s="42"/>
      <c r="D49" s="42"/>
      <c r="E49" s="42"/>
    </row>
    <row r="50" spans="1:5" x14ac:dyDescent="0.25">
      <c r="A50" s="44" t="s">
        <v>42</v>
      </c>
      <c r="B50" s="44"/>
      <c r="C50" s="44"/>
      <c r="D50" s="44"/>
      <c r="E50" s="8"/>
    </row>
    <row r="51" spans="1:5" x14ac:dyDescent="0.25">
      <c r="B51" s="41" t="s">
        <v>21</v>
      </c>
      <c r="C51" s="41"/>
      <c r="D51" s="41"/>
      <c r="E51" s="9" t="s">
        <v>7</v>
      </c>
    </row>
    <row r="52" spans="1:5" x14ac:dyDescent="0.25">
      <c r="A52" s="34"/>
      <c r="B52" s="34"/>
      <c r="C52" s="34"/>
      <c r="D52" s="34"/>
      <c r="E52" s="34"/>
    </row>
    <row r="53" spans="1:5" x14ac:dyDescent="0.25">
      <c r="A53" s="45" t="s">
        <v>64</v>
      </c>
      <c r="B53" s="45"/>
      <c r="C53" s="45"/>
      <c r="D53" s="45"/>
      <c r="E53" s="8"/>
    </row>
    <row r="54" spans="1:5" x14ac:dyDescent="0.25">
      <c r="B54" s="41" t="s">
        <v>21</v>
      </c>
      <c r="C54" s="41"/>
      <c r="D54" s="41"/>
      <c r="E54" s="9" t="s">
        <v>7</v>
      </c>
    </row>
    <row r="58" spans="1:5" x14ac:dyDescent="0.25">
      <c r="A58" s="25" t="s">
        <v>59</v>
      </c>
    </row>
    <row r="59" spans="1:5" x14ac:dyDescent="0.25">
      <c r="A59" s="2" t="s">
        <v>60</v>
      </c>
      <c r="B59" s="35">
        <v>13146.06</v>
      </c>
    </row>
    <row r="60" spans="1:5" ht="15.75" x14ac:dyDescent="0.25">
      <c r="A60" s="36" t="s">
        <v>61</v>
      </c>
      <c r="B60" s="37">
        <v>90288.03</v>
      </c>
    </row>
    <row r="61" spans="1:5" x14ac:dyDescent="0.25">
      <c r="A61" s="2" t="s">
        <v>72</v>
      </c>
      <c r="B61" s="37">
        <v>90803.81</v>
      </c>
    </row>
    <row r="62" spans="1:5" x14ac:dyDescent="0.25">
      <c r="A62" s="2" t="s">
        <v>74</v>
      </c>
      <c r="B62" s="37">
        <v>2700</v>
      </c>
    </row>
    <row r="63" spans="1:5" x14ac:dyDescent="0.25">
      <c r="A63" s="38" t="s">
        <v>62</v>
      </c>
      <c r="B63" s="35">
        <f>B59+B61+B62-('1 кв.'!E38+'2 кв.'!E41+E41)</f>
        <v>24470.008000000002</v>
      </c>
    </row>
    <row r="65" spans="2:2" x14ac:dyDescent="0.25">
      <c r="B65" s="40"/>
    </row>
  </sheetData>
  <mergeCells count="34">
    <mergeCell ref="A50:D50"/>
    <mergeCell ref="B51:D51"/>
    <mergeCell ref="A53:D53"/>
    <mergeCell ref="B54:D54"/>
    <mergeCell ref="A44:E44"/>
    <mergeCell ref="A45:E45"/>
    <mergeCell ref="A46:E46"/>
    <mergeCell ref="A47:E47"/>
    <mergeCell ref="A48:E48"/>
    <mergeCell ref="A49:E49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2016-10-31T07:16:30Z</dcterms:modified>
</cp:coreProperties>
</file>