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кв.'!$A$1:$E$58</definedName>
    <definedName name="_xlnm.Print_Area" localSheetId="3">'4 кв'!$A$1:$E$58</definedName>
  </definedNames>
  <calcPr calcId="145621"/>
</workbook>
</file>

<file path=xl/calcChain.xml><?xml version="1.0" encoding="utf-8"?>
<calcChain xmlns="http://schemas.openxmlformats.org/spreadsheetml/2006/main">
  <c r="C8" i="5" l="1"/>
  <c r="C9" i="5" s="1"/>
  <c r="C7" i="5"/>
  <c r="C6" i="5"/>
  <c r="C15" i="5"/>
  <c r="C16" i="5"/>
  <c r="C17" i="5"/>
  <c r="C18" i="5"/>
  <c r="C19" i="5"/>
  <c r="C14" i="5"/>
  <c r="C13" i="5"/>
  <c r="C11" i="5"/>
  <c r="C26" i="5"/>
  <c r="C20" i="5" l="1"/>
  <c r="C21" i="5" s="1"/>
  <c r="E34" i="4" l="1"/>
  <c r="E33" i="4"/>
  <c r="E31" i="4"/>
  <c r="E30" i="4"/>
  <c r="E29" i="4"/>
  <c r="E28" i="4"/>
  <c r="E37" i="4" s="1"/>
  <c r="B58" i="4" s="1"/>
  <c r="E37" i="3" l="1"/>
  <c r="B58" i="3" l="1"/>
  <c r="E34" i="3" l="1"/>
  <c r="E33" i="3"/>
  <c r="E31" i="3"/>
  <c r="E30" i="3"/>
  <c r="E29" i="3"/>
  <c r="E28" i="3"/>
  <c r="B58" i="2" l="1"/>
  <c r="E37" i="2" l="1"/>
  <c r="E34" i="2"/>
  <c r="E33" i="2"/>
  <c r="E31" i="2"/>
  <c r="E30" i="2"/>
  <c r="E29" i="2"/>
  <c r="E28" i="2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<sst xmlns="http://schemas.openxmlformats.org/spreadsheetml/2006/main" count="284" uniqueCount="82">
  <si>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</si>
  <si>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</si>
  <si>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</si>
  <si>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</si>
  <si>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</si>
  <si>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</si>
  <si>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</si>
  <si>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</si>
  <si>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</si>
  <si>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</si>
  <si>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</si>
  <si>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</si>
  <si>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</si>
  <si>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</si>
  <si>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</si>
  <si>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</si>
  <si>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</si>
  <si>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</si>
  <si>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</si>
  <si>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</si>
  <si>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</si>
  <si>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</si>
  <si>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</si>
  <si>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</si>
  <si>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</si>
  <si>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</si>
  <si>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</si>
  <si>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</si>
  <si>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</si>
  <si>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</si>
  <si>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</si>
  <si>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</si>
  <si>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</si>
  <si>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</si>
  <si>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</si>
  <si>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</si>
  <si>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</si>
  <si>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</si>
  <si>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Бушевой Ольги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</si>
  <si>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№121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</si>
  <si>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№92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</si>
  <si>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</si>
  <si>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</si>
  <si>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Бушевой О.А.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</si>
  <si>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</si>
  <si>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</si>
  <si>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</si>
  <si>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</si>
  <si>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</si>
  <si>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пять (прописью) рублей 88 копеек.</t>
    </r>
  </si>
  <si>
    <t>"30" 06  2016 г.</t>
  </si>
  <si>
    <t>определена приложением № 4 к договору</t>
  </si>
  <si>
    <t xml:space="preserve">определена приложением №4 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</si>
  <si>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</si>
  <si>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</si>
  <si>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</si>
  <si>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</si>
  <si>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</si>
  <si>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восемь (прописью) рублей 66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</si>
  <si>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</si>
  <si>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</si>
  <si>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семьдесят пять (прописью) рублей 81 копейка.</t>
    </r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</si>
  <si>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</si>
  <si>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</si>
  <si>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</si>
  <si>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</si>
  <si>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</si>
  <si>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</si>
  <si>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</si>
  <si>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</si>
  <si>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</si>
  <si>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</si>
  <si>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</si>
  <si>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</si>
  <si>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</si>
  <si>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</si>
  <si>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</si>
  <si>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</si>
  <si>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</si>
  <si>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</si>
  <si>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Молодогвардейцев,9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</si>
  <si>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пятьсот семьдесят пять рублей 81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</si>
</sst>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5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2.2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6" t="s">
        <v>15</v>
      </c>
      <c r="E4" s="7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ht="7.5" customHeight="1" x14ac:dyDescent="0.25">
      <c r="A9" s="68"/>
      <c r="B9" s="68"/>
      <c r="C9" s="68"/>
      <c r="D9" s="68"/>
      <c r="E9" s="68"/>
    </row>
    <row r="10" spans="1:5" x14ac:dyDescent="0.25">
      <c r="A10" s="64" t="s">
        <v>38</v>
      </c>
      <c r="B10" s="64"/>
      <c r="C10" s="64"/>
      <c r="D10" s="64"/>
      <c r="E10" s="64"/>
    </row>
    <row r="11" spans="1:5" ht="22.5" customHeight="1" x14ac:dyDescent="0.25">
      <c r="A11" s="69" t="s">
        <v>16</v>
      </c>
      <c r="B11" s="70"/>
      <c r="C11" s="70"/>
      <c r="D11" s="70"/>
      <c r="E11" s="70"/>
    </row>
    <row r="12" spans="1:5" ht="9" customHeight="1" x14ac:dyDescent="0.25">
      <c r="A12" s="68"/>
      <c r="B12" s="68"/>
      <c r="C12" s="68"/>
      <c r="D12" s="68"/>
      <c r="E12" s="68"/>
    </row>
    <row r="13" spans="1:5" ht="30.75" customHeight="1" x14ac:dyDescent="0.25">
      <c r="A13" s="64" t="s">
        <v>39</v>
      </c>
      <c r="B13" s="64"/>
      <c r="C13" s="64"/>
      <c r="D13" s="64"/>
      <c r="E13" s="64"/>
    </row>
    <row r="14" spans="1:5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4" t="s">
        <v>32</v>
      </c>
      <c r="B16" s="64"/>
      <c r="C16" s="64"/>
      <c r="D16" s="64"/>
      <c r="E16" s="64"/>
    </row>
    <row r="17" spans="1:7" ht="11.25" customHeight="1" x14ac:dyDescent="0.25">
      <c r="A17" s="71" t="s">
        <v>2</v>
      </c>
      <c r="B17" s="68"/>
      <c r="C17" s="68"/>
      <c r="D17" s="68"/>
      <c r="E17" s="6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4" t="s">
        <v>33</v>
      </c>
      <c r="B19" s="64"/>
      <c r="C19" s="64"/>
      <c r="D19" s="64"/>
      <c r="E19" s="64"/>
    </row>
    <row r="20" spans="1:7" ht="10.5" customHeight="1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4" t="s">
        <v>40</v>
      </c>
      <c r="B24" s="64"/>
      <c r="C24" s="64"/>
      <c r="D24" s="64"/>
      <c r="E24" s="64"/>
    </row>
    <row r="25" spans="1:7" ht="33.75" customHeight="1" x14ac:dyDescent="0.25">
      <c r="A25" s="67" t="s">
        <v>41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1447.4339999999997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1678.7249999999999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1.1299999999999999</v>
      </c>
      <c r="E30" s="11">
        <f>D30*F26*G26</f>
        <v>843.09299999999985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917.70299999999986</v>
      </c>
    </row>
    <row r="34" spans="1:5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5" x14ac:dyDescent="0.25">
      <c r="A35" s="21" t="s">
        <v>46</v>
      </c>
      <c r="B35" s="22" t="s">
        <v>47</v>
      </c>
      <c r="C35" s="23" t="s">
        <v>48</v>
      </c>
      <c r="D35" s="23"/>
      <c r="E35" s="24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7005.8789999999999</v>
      </c>
    </row>
    <row r="39" spans="1:5" ht="42.75" customHeight="1" x14ac:dyDescent="0.25">
      <c r="A39" s="64" t="s">
        <v>49</v>
      </c>
      <c r="B39" s="64"/>
      <c r="C39" s="64"/>
      <c r="D39" s="64"/>
      <c r="E39" s="64"/>
    </row>
    <row r="40" spans="1:5" ht="30" customHeight="1" x14ac:dyDescent="0.25">
      <c r="A40" s="64" t="s">
        <v>23</v>
      </c>
      <c r="B40" s="64"/>
      <c r="C40" s="64"/>
      <c r="D40" s="64"/>
      <c r="E40" s="64"/>
    </row>
    <row r="41" spans="1:5" x14ac:dyDescent="0.25">
      <c r="A41" s="64" t="s">
        <v>22</v>
      </c>
      <c r="B41" s="64"/>
      <c r="C41" s="64"/>
      <c r="D41" s="64"/>
      <c r="E41" s="64"/>
    </row>
    <row r="42" spans="1:5" ht="31.5" customHeight="1" x14ac:dyDescent="0.25">
      <c r="A42" s="64" t="s">
        <v>44</v>
      </c>
      <c r="B42" s="64"/>
      <c r="C42" s="64"/>
      <c r="D42" s="64"/>
      <c r="E42" s="64"/>
    </row>
    <row r="43" spans="1:5" x14ac:dyDescent="0.25">
      <c r="A43" s="64" t="s">
        <v>20</v>
      </c>
      <c r="B43" s="64"/>
      <c r="C43" s="64"/>
      <c r="D43" s="64"/>
      <c r="E43" s="64"/>
    </row>
    <row r="44" spans="1:5" x14ac:dyDescent="0.25">
      <c r="A44" s="65" t="s">
        <v>6</v>
      </c>
      <c r="B44" s="65"/>
      <c r="C44" s="65"/>
      <c r="D44" s="65"/>
      <c r="E44" s="65"/>
    </row>
    <row r="45" spans="1:5" x14ac:dyDescent="0.25">
      <c r="A45" s="64" t="s">
        <v>20</v>
      </c>
      <c r="B45" s="64"/>
      <c r="C45" s="64"/>
      <c r="D45" s="64"/>
      <c r="E45" s="64"/>
    </row>
    <row r="46" spans="1:5" ht="15" customHeight="1" x14ac:dyDescent="0.25">
      <c r="A46" s="66" t="s">
        <v>42</v>
      </c>
      <c r="B46" s="66"/>
      <c r="C46" s="66"/>
      <c r="D46" s="66"/>
      <c r="E46" s="8"/>
    </row>
    <row r="47" spans="1:5" ht="11.25" customHeight="1" x14ac:dyDescent="0.25">
      <c r="B47" s="63" t="s">
        <v>21</v>
      </c>
      <c r="C47" s="63"/>
      <c r="D47" s="63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66" t="s">
        <v>43</v>
      </c>
      <c r="B49" s="66"/>
      <c r="C49" s="66"/>
      <c r="D49" s="66"/>
      <c r="E49" s="8"/>
    </row>
    <row r="50" spans="1:5" ht="11.25" customHeight="1" x14ac:dyDescent="0.25">
      <c r="B50" s="63" t="s">
        <v>21</v>
      </c>
      <c r="C50" s="63"/>
      <c r="D50" s="63"/>
      <c r="E5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2" zoomScaleNormal="100" zoomScaleSheetLayoutView="100" workbookViewId="0">
      <selection activeCell="C60" sqref="C6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29.2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1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50</v>
      </c>
      <c r="E4" s="76"/>
    </row>
    <row r="5" spans="1:5" x14ac:dyDescent="0.25">
      <c r="A5" s="19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8"/>
      <c r="B9" s="68"/>
      <c r="C9" s="68"/>
      <c r="D9" s="68"/>
      <c r="E9" s="68"/>
    </row>
    <row r="10" spans="1:5" x14ac:dyDescent="0.25">
      <c r="A10" s="64" t="s">
        <v>38</v>
      </c>
      <c r="B10" s="64"/>
      <c r="C10" s="64"/>
      <c r="D10" s="64"/>
      <c r="E10" s="64"/>
    </row>
    <row r="11" spans="1:5" ht="31.5" customHeight="1" x14ac:dyDescent="0.25">
      <c r="A11" s="69" t="s">
        <v>16</v>
      </c>
      <c r="B11" s="70"/>
      <c r="C11" s="70"/>
      <c r="D11" s="70"/>
      <c r="E11" s="70"/>
    </row>
    <row r="12" spans="1:5" x14ac:dyDescent="0.25">
      <c r="A12" s="68"/>
      <c r="B12" s="68"/>
      <c r="C12" s="68"/>
      <c r="D12" s="68"/>
      <c r="E12" s="68"/>
    </row>
    <row r="13" spans="1:5" x14ac:dyDescent="0.25">
      <c r="A13" s="64" t="s">
        <v>39</v>
      </c>
      <c r="B13" s="64"/>
      <c r="C13" s="64"/>
      <c r="D13" s="64"/>
      <c r="E13" s="64"/>
    </row>
    <row r="14" spans="1:5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4" t="s">
        <v>32</v>
      </c>
      <c r="B16" s="64"/>
      <c r="C16" s="64"/>
      <c r="D16" s="64"/>
      <c r="E16" s="64"/>
    </row>
    <row r="17" spans="1:7" ht="11.25" customHeight="1" x14ac:dyDescent="0.25">
      <c r="A17" s="71" t="s">
        <v>2</v>
      </c>
      <c r="B17" s="68"/>
      <c r="C17" s="68"/>
      <c r="D17" s="68"/>
      <c r="E17" s="68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64" t="s">
        <v>33</v>
      </c>
      <c r="B19" s="64"/>
      <c r="C19" s="64"/>
      <c r="D19" s="64"/>
      <c r="E19" s="64"/>
    </row>
    <row r="20" spans="1:7" ht="10.5" customHeight="1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4" t="s">
        <v>40</v>
      </c>
      <c r="B24" s="64"/>
      <c r="C24" s="64"/>
      <c r="D24" s="64"/>
      <c r="E24" s="64"/>
    </row>
    <row r="25" spans="1:7" ht="33.75" customHeight="1" x14ac:dyDescent="0.25">
      <c r="A25" s="67" t="s">
        <v>41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1148.9939999999999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1678.7249999999999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1.21</v>
      </c>
      <c r="E30" s="11">
        <f>D30*F26*G26</f>
        <v>902.78099999999995</v>
      </c>
    </row>
    <row r="31" spans="1:7" ht="38.25" x14ac:dyDescent="0.25">
      <c r="A31" s="10" t="s">
        <v>27</v>
      </c>
      <c r="B31" s="12" t="s">
        <v>52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2059.2359999999999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8" ht="15.75" thickBot="1" x14ac:dyDescent="0.3">
      <c r="A35" s="29" t="s">
        <v>46</v>
      </c>
      <c r="B35" s="30" t="s">
        <v>47</v>
      </c>
      <c r="C35" s="31" t="s">
        <v>48</v>
      </c>
      <c r="D35" s="31"/>
      <c r="E35" s="32">
        <v>0</v>
      </c>
    </row>
    <row r="36" spans="1:8" x14ac:dyDescent="0.25">
      <c r="A36" s="21"/>
      <c r="B36" s="22"/>
      <c r="C36" s="23"/>
      <c r="D36" s="23"/>
      <c r="E36" s="24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7908.6600000000008</v>
      </c>
    </row>
    <row r="39" spans="1:8" ht="31.5" customHeight="1" x14ac:dyDescent="0.25">
      <c r="A39" s="64" t="s">
        <v>58</v>
      </c>
      <c r="B39" s="64"/>
      <c r="C39" s="64"/>
      <c r="D39" s="64"/>
      <c r="E39" s="64"/>
    </row>
    <row r="40" spans="1:8" ht="31.5" customHeight="1" x14ac:dyDescent="0.25">
      <c r="A40" s="64" t="s">
        <v>23</v>
      </c>
      <c r="B40" s="64"/>
      <c r="C40" s="64"/>
      <c r="D40" s="64"/>
      <c r="E40" s="64"/>
    </row>
    <row r="41" spans="1:8" x14ac:dyDescent="0.25">
      <c r="A41" s="64" t="s">
        <v>22</v>
      </c>
      <c r="B41" s="64"/>
      <c r="C41" s="64"/>
      <c r="D41" s="64"/>
      <c r="E41" s="64"/>
    </row>
    <row r="42" spans="1:8" x14ac:dyDescent="0.25">
      <c r="A42" s="64" t="s">
        <v>44</v>
      </c>
      <c r="B42" s="64"/>
      <c r="C42" s="64"/>
      <c r="D42" s="64"/>
      <c r="E42" s="64"/>
      <c r="F42" s="18"/>
      <c r="G42" s="18"/>
      <c r="H42" s="33"/>
    </row>
    <row r="43" spans="1:8" x14ac:dyDescent="0.25">
      <c r="A43" s="64" t="s">
        <v>20</v>
      </c>
      <c r="B43" s="64"/>
      <c r="C43" s="64"/>
      <c r="D43" s="64"/>
      <c r="E43" s="64"/>
    </row>
    <row r="44" spans="1:8" x14ac:dyDescent="0.25">
      <c r="A44" s="65" t="s">
        <v>6</v>
      </c>
      <c r="B44" s="65"/>
      <c r="C44" s="65"/>
      <c r="D44" s="65"/>
      <c r="E44" s="65"/>
    </row>
    <row r="45" spans="1:8" x14ac:dyDescent="0.25">
      <c r="A45" s="64" t="s">
        <v>20</v>
      </c>
      <c r="B45" s="64"/>
      <c r="C45" s="64"/>
      <c r="D45" s="64"/>
      <c r="E45" s="64"/>
    </row>
    <row r="46" spans="1:8" x14ac:dyDescent="0.25">
      <c r="A46" s="66" t="s">
        <v>42</v>
      </c>
      <c r="B46" s="66"/>
      <c r="C46" s="66"/>
      <c r="D46" s="66"/>
      <c r="E46" s="8"/>
    </row>
    <row r="47" spans="1:8" x14ac:dyDescent="0.25">
      <c r="B47" s="63" t="s">
        <v>21</v>
      </c>
      <c r="C47" s="63"/>
      <c r="D47" s="63"/>
      <c r="E47" s="9" t="s">
        <v>7</v>
      </c>
    </row>
    <row r="48" spans="1:8" x14ac:dyDescent="0.25">
      <c r="A48" s="20"/>
      <c r="B48" s="20"/>
      <c r="C48" s="20"/>
      <c r="D48" s="20"/>
      <c r="E48" s="20"/>
    </row>
    <row r="49" spans="1:5" x14ac:dyDescent="0.25">
      <c r="A49" s="66" t="s">
        <v>43</v>
      </c>
      <c r="B49" s="66"/>
      <c r="C49" s="66"/>
      <c r="D49" s="66"/>
      <c r="E49" s="8"/>
    </row>
    <row r="50" spans="1:5" x14ac:dyDescent="0.25">
      <c r="B50" s="63" t="s">
        <v>21</v>
      </c>
      <c r="C50" s="63"/>
      <c r="D50" s="63"/>
      <c r="E50" s="9" t="s">
        <v>7</v>
      </c>
    </row>
    <row r="54" spans="1:5" x14ac:dyDescent="0.25">
      <c r="A54" s="18" t="s">
        <v>53</v>
      </c>
    </row>
    <row r="55" spans="1:5" x14ac:dyDescent="0.25">
      <c r="A55" s="2" t="s">
        <v>54</v>
      </c>
      <c r="B55" s="36">
        <v>-21713.32</v>
      </c>
    </row>
    <row r="56" spans="1:5" ht="15.75" x14ac:dyDescent="0.25">
      <c r="A56" s="37" t="s">
        <v>55</v>
      </c>
      <c r="B56" s="38">
        <v>25240.5</v>
      </c>
    </row>
    <row r="57" spans="1:5" x14ac:dyDescent="0.25">
      <c r="A57" s="2" t="s">
        <v>56</v>
      </c>
      <c r="B57" s="38">
        <v>23006.66</v>
      </c>
    </row>
    <row r="58" spans="1:5" x14ac:dyDescent="0.25">
      <c r="A58" s="39" t="s">
        <v>57</v>
      </c>
      <c r="B58" s="36">
        <f>B55+B57-('1 кв.'!E37+'2 кв.'!E37)</f>
        <v>-13621.199000000001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1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2.2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59</v>
      </c>
      <c r="E4" s="76"/>
    </row>
    <row r="5" spans="1:5" x14ac:dyDescent="0.25">
      <c r="A5" s="34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8"/>
      <c r="B9" s="68"/>
      <c r="C9" s="68"/>
      <c r="D9" s="68"/>
      <c r="E9" s="68"/>
    </row>
    <row r="10" spans="1:5" x14ac:dyDescent="0.25">
      <c r="A10" s="64" t="s">
        <v>38</v>
      </c>
      <c r="B10" s="64"/>
      <c r="C10" s="64"/>
      <c r="D10" s="64"/>
      <c r="E10" s="64"/>
    </row>
    <row r="11" spans="1:5" ht="27.75" customHeight="1" x14ac:dyDescent="0.25">
      <c r="A11" s="69" t="s">
        <v>16</v>
      </c>
      <c r="B11" s="70"/>
      <c r="C11" s="70"/>
      <c r="D11" s="70"/>
      <c r="E11" s="70"/>
    </row>
    <row r="12" spans="1:5" x14ac:dyDescent="0.25">
      <c r="A12" s="68"/>
      <c r="B12" s="68"/>
      <c r="C12" s="68"/>
      <c r="D12" s="68"/>
      <c r="E12" s="68"/>
    </row>
    <row r="13" spans="1:5" ht="31.5" customHeight="1" x14ac:dyDescent="0.25">
      <c r="A13" s="64" t="s">
        <v>39</v>
      </c>
      <c r="B13" s="64"/>
      <c r="C13" s="64"/>
      <c r="D13" s="64"/>
      <c r="E13" s="64"/>
    </row>
    <row r="14" spans="1:5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4" t="s">
        <v>32</v>
      </c>
      <c r="B16" s="64"/>
      <c r="C16" s="64"/>
      <c r="D16" s="64"/>
      <c r="E16" s="64"/>
    </row>
    <row r="17" spans="1:7" x14ac:dyDescent="0.25">
      <c r="A17" s="71" t="s">
        <v>2</v>
      </c>
      <c r="B17" s="68"/>
      <c r="C17" s="68"/>
      <c r="D17" s="68"/>
      <c r="E17" s="68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64" t="s">
        <v>33</v>
      </c>
      <c r="B19" s="64"/>
      <c r="C19" s="64"/>
      <c r="D19" s="64"/>
      <c r="E19" s="64"/>
    </row>
    <row r="20" spans="1:7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8"/>
      <c r="B23" s="68"/>
      <c r="C23" s="68"/>
      <c r="D23" s="68"/>
      <c r="E23" s="68"/>
    </row>
    <row r="24" spans="1:7" ht="62.25" customHeight="1" x14ac:dyDescent="0.25">
      <c r="A24" s="64" t="s">
        <v>40</v>
      </c>
      <c r="B24" s="64"/>
      <c r="C24" s="64"/>
      <c r="D24" s="64"/>
      <c r="E24" s="64"/>
    </row>
    <row r="25" spans="1:7" ht="30" customHeight="1" x14ac:dyDescent="0.25">
      <c r="A25" s="67" t="s">
        <v>41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1148.9939999999999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1745.8739999999998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1.21</v>
      </c>
      <c r="E30" s="11">
        <f>D30*F26*G26</f>
        <v>902.78099999999995</v>
      </c>
    </row>
    <row r="31" spans="1:7" ht="38.25" x14ac:dyDescent="0.25">
      <c r="A31" s="10" t="s">
        <v>27</v>
      </c>
      <c r="B31" s="12" t="s">
        <v>52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2059.2359999999999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8" ht="15.75" thickBot="1" x14ac:dyDescent="0.3">
      <c r="A35" s="29" t="s">
        <v>46</v>
      </c>
      <c r="B35" s="30" t="s">
        <v>60</v>
      </c>
      <c r="C35" s="31" t="s">
        <v>48</v>
      </c>
      <c r="D35" s="31"/>
      <c r="E35" s="32">
        <v>0</v>
      </c>
    </row>
    <row r="36" spans="1:8" x14ac:dyDescent="0.25">
      <c r="A36" s="21"/>
      <c r="B36" s="22"/>
      <c r="C36" s="23"/>
      <c r="D36" s="23"/>
      <c r="E36" s="24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7975.8090000000002</v>
      </c>
    </row>
    <row r="39" spans="1:8" ht="31.5" customHeight="1" x14ac:dyDescent="0.25">
      <c r="A39" s="64" t="s">
        <v>61</v>
      </c>
      <c r="B39" s="64"/>
      <c r="C39" s="64"/>
      <c r="D39" s="64"/>
      <c r="E39" s="64"/>
    </row>
    <row r="40" spans="1:8" ht="31.5" customHeight="1" x14ac:dyDescent="0.25">
      <c r="A40" s="64" t="s">
        <v>23</v>
      </c>
      <c r="B40" s="64"/>
      <c r="C40" s="64"/>
      <c r="D40" s="64"/>
      <c r="E40" s="64"/>
    </row>
    <row r="41" spans="1:8" x14ac:dyDescent="0.25">
      <c r="A41" s="64" t="s">
        <v>22</v>
      </c>
      <c r="B41" s="64"/>
      <c r="C41" s="64"/>
      <c r="D41" s="64"/>
      <c r="E41" s="64"/>
    </row>
    <row r="42" spans="1:8" ht="30.75" customHeight="1" x14ac:dyDescent="0.25">
      <c r="A42" s="64" t="s">
        <v>44</v>
      </c>
      <c r="B42" s="64"/>
      <c r="C42" s="64"/>
      <c r="D42" s="64"/>
      <c r="E42" s="64"/>
      <c r="F42" s="18"/>
      <c r="G42" s="18"/>
      <c r="H42" s="33"/>
    </row>
    <row r="43" spans="1:8" x14ac:dyDescent="0.25">
      <c r="A43" s="64" t="s">
        <v>20</v>
      </c>
      <c r="B43" s="64"/>
      <c r="C43" s="64"/>
      <c r="D43" s="64"/>
      <c r="E43" s="64"/>
    </row>
    <row r="44" spans="1:8" x14ac:dyDescent="0.25">
      <c r="A44" s="65" t="s">
        <v>6</v>
      </c>
      <c r="B44" s="65"/>
      <c r="C44" s="65"/>
      <c r="D44" s="65"/>
      <c r="E44" s="65"/>
    </row>
    <row r="45" spans="1:8" x14ac:dyDescent="0.25">
      <c r="A45" s="64" t="s">
        <v>20</v>
      </c>
      <c r="B45" s="64"/>
      <c r="C45" s="64"/>
      <c r="D45" s="64"/>
      <c r="E45" s="64"/>
    </row>
    <row r="46" spans="1:8" x14ac:dyDescent="0.25">
      <c r="A46" s="66" t="s">
        <v>42</v>
      </c>
      <c r="B46" s="66"/>
      <c r="C46" s="66"/>
      <c r="D46" s="66"/>
      <c r="E46" s="8"/>
    </row>
    <row r="47" spans="1:8" x14ac:dyDescent="0.25">
      <c r="B47" s="63" t="s">
        <v>21</v>
      </c>
      <c r="C47" s="63"/>
      <c r="D47" s="63"/>
      <c r="E47" s="9" t="s">
        <v>7</v>
      </c>
    </row>
    <row r="48" spans="1:8" x14ac:dyDescent="0.25">
      <c r="A48" s="35"/>
      <c r="B48" s="35"/>
      <c r="C48" s="35"/>
      <c r="D48" s="35"/>
      <c r="E48" s="35"/>
    </row>
    <row r="49" spans="1:5" x14ac:dyDescent="0.25">
      <c r="A49" s="66" t="s">
        <v>43</v>
      </c>
      <c r="B49" s="66"/>
      <c r="C49" s="66"/>
      <c r="D49" s="66"/>
      <c r="E49" s="8"/>
    </row>
    <row r="50" spans="1:5" x14ac:dyDescent="0.25">
      <c r="B50" s="63" t="s">
        <v>21</v>
      </c>
      <c r="C50" s="63"/>
      <c r="D50" s="63"/>
      <c r="E50" s="9" t="s">
        <v>7</v>
      </c>
    </row>
    <row r="54" spans="1:5" x14ac:dyDescent="0.25">
      <c r="A54" s="18" t="s">
        <v>53</v>
      </c>
    </row>
    <row r="55" spans="1:5" x14ac:dyDescent="0.25">
      <c r="A55" s="2" t="s">
        <v>54</v>
      </c>
      <c r="B55" s="36">
        <v>-21713.32</v>
      </c>
    </row>
    <row r="56" spans="1:5" ht="15.75" x14ac:dyDescent="0.25">
      <c r="A56" s="37" t="s">
        <v>55</v>
      </c>
      <c r="B56" s="38">
        <v>38409.18</v>
      </c>
    </row>
    <row r="57" spans="1:5" x14ac:dyDescent="0.25">
      <c r="A57" s="2" t="s">
        <v>56</v>
      </c>
      <c r="B57" s="38">
        <v>36073.879999999997</v>
      </c>
    </row>
    <row r="58" spans="1:5" x14ac:dyDescent="0.25">
      <c r="A58" s="39" t="s">
        <v>57</v>
      </c>
      <c r="B58" s="36">
        <f>B55+B57-('1 кв.'!E37+'2 кв.'!E37+E37)</f>
        <v>-8529.7880000000041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1" zoomScaleNormal="100" zoomScaleSheetLayoutView="100" workbookViewId="0">
      <selection activeCell="G40" sqref="G4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7.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62</v>
      </c>
      <c r="E4" s="76"/>
    </row>
    <row r="5" spans="1:5" x14ac:dyDescent="0.25">
      <c r="A5" s="40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5" t="s">
        <v>37</v>
      </c>
      <c r="B7" s="75"/>
      <c r="C7" s="75"/>
      <c r="D7" s="75"/>
      <c r="E7" s="75"/>
    </row>
    <row r="8" spans="1:5" ht="18" customHeight="1" x14ac:dyDescent="0.25">
      <c r="A8" s="71" t="s">
        <v>1</v>
      </c>
      <c r="B8" s="71"/>
      <c r="C8" s="71"/>
      <c r="D8" s="71"/>
      <c r="E8" s="71"/>
    </row>
    <row r="9" spans="1:5" x14ac:dyDescent="0.25">
      <c r="A9" s="68"/>
      <c r="B9" s="68"/>
      <c r="C9" s="68"/>
      <c r="D9" s="68"/>
      <c r="E9" s="68"/>
    </row>
    <row r="10" spans="1:5" x14ac:dyDescent="0.25">
      <c r="A10" s="64" t="s">
        <v>38</v>
      </c>
      <c r="B10" s="64"/>
      <c r="C10" s="64"/>
      <c r="D10" s="64"/>
      <c r="E10" s="64"/>
    </row>
    <row r="11" spans="1:5" ht="30" customHeight="1" x14ac:dyDescent="0.25">
      <c r="A11" s="69" t="s">
        <v>16</v>
      </c>
      <c r="B11" s="70"/>
      <c r="C11" s="70"/>
      <c r="D11" s="70"/>
      <c r="E11" s="70"/>
    </row>
    <row r="12" spans="1:5" ht="16.5" customHeight="1" x14ac:dyDescent="0.25">
      <c r="A12" s="68"/>
      <c r="B12" s="68"/>
      <c r="C12" s="68"/>
      <c r="D12" s="68"/>
      <c r="E12" s="68"/>
    </row>
    <row r="13" spans="1:5" ht="34.5" customHeight="1" x14ac:dyDescent="0.25">
      <c r="A13" s="64" t="s">
        <v>39</v>
      </c>
      <c r="B13" s="64"/>
      <c r="C13" s="64"/>
      <c r="D13" s="64"/>
      <c r="E13" s="64"/>
    </row>
    <row r="14" spans="1:5" ht="18" customHeight="1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4" t="s">
        <v>32</v>
      </c>
      <c r="B16" s="64"/>
      <c r="C16" s="64"/>
      <c r="D16" s="64"/>
      <c r="E16" s="64"/>
    </row>
    <row r="17" spans="1:7" x14ac:dyDescent="0.25">
      <c r="A17" s="71" t="s">
        <v>2</v>
      </c>
      <c r="B17" s="68"/>
      <c r="C17" s="68"/>
      <c r="D17" s="68"/>
      <c r="E17" s="68"/>
    </row>
    <row r="18" spans="1:7" x14ac:dyDescent="0.25">
      <c r="A18" s="41"/>
      <c r="B18" s="40"/>
      <c r="C18" s="40"/>
      <c r="D18" s="40"/>
      <c r="E18" s="40"/>
    </row>
    <row r="19" spans="1:7" x14ac:dyDescent="0.25">
      <c r="A19" s="64" t="s">
        <v>33</v>
      </c>
      <c r="B19" s="64"/>
      <c r="C19" s="64"/>
      <c r="D19" s="64"/>
      <c r="E19" s="64"/>
    </row>
    <row r="20" spans="1:7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2.2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8"/>
      <c r="B23" s="68"/>
      <c r="C23" s="68"/>
      <c r="D23" s="68"/>
      <c r="E23" s="68"/>
    </row>
    <row r="24" spans="1:7" ht="60.75" customHeight="1" x14ac:dyDescent="0.25">
      <c r="A24" s="64" t="s">
        <v>40</v>
      </c>
      <c r="B24" s="64"/>
      <c r="C24" s="64"/>
      <c r="D24" s="64"/>
      <c r="E24" s="64"/>
    </row>
    <row r="25" spans="1:7" ht="27.75" customHeight="1" x14ac:dyDescent="0.25">
      <c r="A25" s="67" t="s">
        <v>41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1148.9939999999999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1745.8739999999998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1.21</v>
      </c>
      <c r="E30" s="11">
        <f>D30*F26*G26</f>
        <v>902.78099999999995</v>
      </c>
    </row>
    <row r="31" spans="1:7" ht="38.25" x14ac:dyDescent="0.25">
      <c r="A31" s="10" t="s">
        <v>27</v>
      </c>
      <c r="B31" s="12" t="s">
        <v>52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600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2059.2359999999999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8" ht="15.75" thickBot="1" x14ac:dyDescent="0.3">
      <c r="A35" s="29" t="s">
        <v>46</v>
      </c>
      <c r="B35" s="30" t="s">
        <v>63</v>
      </c>
      <c r="C35" s="31" t="s">
        <v>48</v>
      </c>
      <c r="D35" s="31"/>
      <c r="E35" s="32">
        <v>0</v>
      </c>
    </row>
    <row r="36" spans="1:8" x14ac:dyDescent="0.25">
      <c r="A36" s="21"/>
      <c r="B36" s="22"/>
      <c r="C36" s="23"/>
      <c r="D36" s="23"/>
      <c r="E36" s="24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8575.8089999999993</v>
      </c>
    </row>
    <row r="39" spans="1:8" ht="31.5" customHeight="1" x14ac:dyDescent="0.25">
      <c r="A39" s="64" t="s">
        <v>81</v>
      </c>
      <c r="B39" s="64"/>
      <c r="C39" s="64"/>
      <c r="D39" s="64"/>
      <c r="E39" s="64"/>
    </row>
    <row r="40" spans="1:8" ht="31.5" customHeight="1" x14ac:dyDescent="0.25">
      <c r="A40" s="64" t="s">
        <v>23</v>
      </c>
      <c r="B40" s="64"/>
      <c r="C40" s="64"/>
      <c r="D40" s="64"/>
      <c r="E40" s="64"/>
    </row>
    <row r="41" spans="1:8" x14ac:dyDescent="0.25">
      <c r="A41" s="64" t="s">
        <v>22</v>
      </c>
      <c r="B41" s="64"/>
      <c r="C41" s="64"/>
      <c r="D41" s="64"/>
      <c r="E41" s="64"/>
    </row>
    <row r="42" spans="1:8" ht="30.75" customHeight="1" x14ac:dyDescent="0.25">
      <c r="A42" s="64" t="s">
        <v>44</v>
      </c>
      <c r="B42" s="64"/>
      <c r="C42" s="64"/>
      <c r="D42" s="64"/>
      <c r="E42" s="64"/>
      <c r="F42" s="18"/>
      <c r="G42" s="18"/>
      <c r="H42" s="33"/>
    </row>
    <row r="43" spans="1:8" x14ac:dyDescent="0.25">
      <c r="A43" s="64" t="s">
        <v>20</v>
      </c>
      <c r="B43" s="64"/>
      <c r="C43" s="64"/>
      <c r="D43" s="64"/>
      <c r="E43" s="64"/>
    </row>
    <row r="44" spans="1:8" x14ac:dyDescent="0.25">
      <c r="A44" s="65" t="s">
        <v>6</v>
      </c>
      <c r="B44" s="65"/>
      <c r="C44" s="65"/>
      <c r="D44" s="65"/>
      <c r="E44" s="65"/>
    </row>
    <row r="45" spans="1:8" x14ac:dyDescent="0.25">
      <c r="A45" s="64" t="s">
        <v>20</v>
      </c>
      <c r="B45" s="64"/>
      <c r="C45" s="64"/>
      <c r="D45" s="64"/>
      <c r="E45" s="64"/>
    </row>
    <row r="46" spans="1:8" x14ac:dyDescent="0.25">
      <c r="A46" s="66" t="s">
        <v>42</v>
      </c>
      <c r="B46" s="66"/>
      <c r="C46" s="66"/>
      <c r="D46" s="66"/>
      <c r="E46" s="8"/>
    </row>
    <row r="47" spans="1:8" x14ac:dyDescent="0.25">
      <c r="B47" s="63" t="s">
        <v>21</v>
      </c>
      <c r="C47" s="63"/>
      <c r="D47" s="63"/>
      <c r="E47" s="9" t="s">
        <v>7</v>
      </c>
    </row>
    <row r="48" spans="1:8" x14ac:dyDescent="0.25">
      <c r="A48" s="41"/>
      <c r="B48" s="41"/>
      <c r="C48" s="41"/>
      <c r="D48" s="41"/>
      <c r="E48" s="41"/>
    </row>
    <row r="49" spans="1:5" x14ac:dyDescent="0.25">
      <c r="A49" s="66" t="s">
        <v>43</v>
      </c>
      <c r="B49" s="66"/>
      <c r="C49" s="66"/>
      <c r="D49" s="66"/>
      <c r="E49" s="8"/>
    </row>
    <row r="50" spans="1:5" x14ac:dyDescent="0.25">
      <c r="B50" s="63" t="s">
        <v>21</v>
      </c>
      <c r="C50" s="63"/>
      <c r="D50" s="63"/>
      <c r="E50" s="9" t="s">
        <v>7</v>
      </c>
    </row>
    <row r="54" spans="1:5" x14ac:dyDescent="0.25">
      <c r="A54" s="18" t="s">
        <v>53</v>
      </c>
    </row>
    <row r="55" spans="1:5" x14ac:dyDescent="0.25">
      <c r="A55" s="2" t="s">
        <v>54</v>
      </c>
      <c r="B55" s="36">
        <v>-21713.32</v>
      </c>
    </row>
    <row r="56" spans="1:5" ht="15.75" x14ac:dyDescent="0.25">
      <c r="A56" s="37" t="s">
        <v>55</v>
      </c>
      <c r="B56" s="38">
        <v>51577.86</v>
      </c>
    </row>
    <row r="57" spans="1:5" x14ac:dyDescent="0.25">
      <c r="A57" s="2" t="s">
        <v>56</v>
      </c>
      <c r="B57" s="38">
        <v>44863.81</v>
      </c>
    </row>
    <row r="58" spans="1:5" x14ac:dyDescent="0.25">
      <c r="A58" s="39" t="s">
        <v>57</v>
      </c>
      <c r="B58" s="36">
        <f>B55+B57-('1 кв.'!E37+'2 кв.'!E37+'3 кв.'!E37+'4 кв'!E37)</f>
        <v>-8315.6670000000013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8" t="s">
        <v>64</v>
      </c>
      <c r="B1" s="78"/>
      <c r="C1" s="78"/>
      <c r="D1" s="42"/>
    </row>
    <row r="2" spans="1:5" ht="15.75" x14ac:dyDescent="0.25">
      <c r="A2" s="79" t="s">
        <v>65</v>
      </c>
      <c r="B2" s="79"/>
      <c r="C2" s="79"/>
      <c r="D2" s="37"/>
    </row>
    <row r="3" spans="1:5" ht="15.75" x14ac:dyDescent="0.25">
      <c r="A3" s="79" t="s">
        <v>66</v>
      </c>
      <c r="B3" s="79"/>
      <c r="C3" s="79"/>
      <c r="D3" s="37"/>
    </row>
    <row r="4" spans="1:5" ht="15.75" x14ac:dyDescent="0.25">
      <c r="A4" s="78" t="s">
        <v>80</v>
      </c>
      <c r="B4" s="78"/>
      <c r="C4" s="78"/>
      <c r="D4" s="42"/>
    </row>
    <row r="5" spans="1:5" ht="15.75" x14ac:dyDescent="0.25">
      <c r="A5" s="80"/>
      <c r="B5" s="80"/>
      <c r="C5" s="80"/>
      <c r="D5" s="1"/>
    </row>
    <row r="6" spans="1:5" ht="15.75" x14ac:dyDescent="0.25">
      <c r="A6" s="37"/>
      <c r="B6" s="2" t="s">
        <v>54</v>
      </c>
      <c r="C6" s="36">
        <f>'4 кв'!B55</f>
        <v>-21713.32</v>
      </c>
      <c r="D6" s="43"/>
    </row>
    <row r="7" spans="1:5" ht="15.75" x14ac:dyDescent="0.25">
      <c r="A7" s="44" t="s">
        <v>67</v>
      </c>
      <c r="B7" s="37" t="s">
        <v>55</v>
      </c>
      <c r="C7" s="38">
        <f>'4 кв'!B56</f>
        <v>51577.86</v>
      </c>
      <c r="D7" s="45"/>
    </row>
    <row r="8" spans="1:5" ht="15.75" x14ac:dyDescent="0.25">
      <c r="A8" s="13"/>
      <c r="B8" s="2" t="s">
        <v>56</v>
      </c>
      <c r="C8" s="38">
        <f>'4 кв'!B57</f>
        <v>44863.81</v>
      </c>
      <c r="D8" s="45"/>
    </row>
    <row r="9" spans="1:5" ht="15.75" x14ac:dyDescent="0.25">
      <c r="A9" s="13"/>
      <c r="B9" s="37" t="s">
        <v>68</v>
      </c>
      <c r="C9" s="46">
        <f>SUM(C8:C8)</f>
        <v>44863.81</v>
      </c>
      <c r="D9" s="43"/>
    </row>
    <row r="10" spans="1:5" ht="15.75" x14ac:dyDescent="0.25">
      <c r="A10" s="1"/>
      <c r="B10" s="77"/>
      <c r="C10" s="77"/>
      <c r="D10" s="45"/>
    </row>
    <row r="11" spans="1:5" ht="15.75" x14ac:dyDescent="0.25">
      <c r="A11" s="47" t="s">
        <v>69</v>
      </c>
      <c r="B11" s="48" t="s">
        <v>46</v>
      </c>
      <c r="C11" s="38">
        <f>'1 кв.'!E35+'2 кв.'!E35+'3 кв.'!E35+'4 кв'!E35</f>
        <v>0</v>
      </c>
      <c r="D11" s="45"/>
    </row>
    <row r="12" spans="1:5" ht="15.75" x14ac:dyDescent="0.25">
      <c r="A12" s="1"/>
      <c r="B12" s="48" t="s">
        <v>70</v>
      </c>
      <c r="C12" s="38">
        <v>0</v>
      </c>
      <c r="D12" s="45"/>
      <c r="E12" s="49"/>
    </row>
    <row r="13" spans="1:5" ht="15.75" x14ac:dyDescent="0.25">
      <c r="B13" s="50" t="s">
        <v>4</v>
      </c>
      <c r="C13" s="38">
        <f>'1 кв.'!E28+'2 кв.'!E28+'3 кв.'!E28+'4 кв'!E28</f>
        <v>4894.4159999999993</v>
      </c>
      <c r="D13" s="45"/>
    </row>
    <row r="14" spans="1:5" ht="15.75" x14ac:dyDescent="0.25">
      <c r="A14" s="47"/>
      <c r="B14" s="50" t="s">
        <v>25</v>
      </c>
      <c r="C14" s="38">
        <f>'1 кв.'!E29+'2 кв.'!E29+'3 кв.'!E29+'4 кв'!E29</f>
        <v>6849.1979999999994</v>
      </c>
      <c r="D14" s="45"/>
    </row>
    <row r="15" spans="1:5" ht="15.75" x14ac:dyDescent="0.25">
      <c r="A15" s="47"/>
      <c r="B15" s="50" t="s">
        <v>71</v>
      </c>
      <c r="C15" s="38">
        <f>'1 кв.'!E30+'2 кв.'!E30+'3 кв.'!E30+'4 кв'!E30</f>
        <v>3551.4359999999997</v>
      </c>
      <c r="D15" s="45"/>
    </row>
    <row r="16" spans="1:5" ht="15.75" x14ac:dyDescent="0.25">
      <c r="A16" s="47"/>
      <c r="B16" s="50" t="s">
        <v>72</v>
      </c>
      <c r="C16" s="38">
        <f>'1 кв.'!E31+'2 кв.'!E31+'3 кв.'!E31+'4 кв'!E31</f>
        <v>417.81600000000003</v>
      </c>
      <c r="D16" s="45"/>
    </row>
    <row r="17" spans="1:5" ht="15.75" x14ac:dyDescent="0.25">
      <c r="A17" s="47"/>
      <c r="B17" s="50" t="s">
        <v>73</v>
      </c>
      <c r="C17" s="38">
        <f>'1 кв.'!E32+'2 кв.'!E32+'3 кв.'!E32+'4 кв'!E32</f>
        <v>600</v>
      </c>
      <c r="D17" s="45"/>
    </row>
    <row r="18" spans="1:5" ht="15.75" x14ac:dyDescent="0.25">
      <c r="A18" s="47"/>
      <c r="B18" s="50" t="s">
        <v>29</v>
      </c>
      <c r="C18" s="38">
        <f>'1 кв.'!E33+'2 кв.'!E33+'3 кв.'!E33+'4 кв'!E33</f>
        <v>7095.4109999999991</v>
      </c>
      <c r="D18" s="45"/>
    </row>
    <row r="19" spans="1:5" ht="15.75" x14ac:dyDescent="0.25">
      <c r="A19" s="47"/>
      <c r="B19" s="50" t="s">
        <v>45</v>
      </c>
      <c r="C19" s="38">
        <f>'1 кв.'!E34+'2 кв.'!E34+'3 кв.'!E34+'4 кв'!E34</f>
        <v>8057.88</v>
      </c>
      <c r="D19" s="45"/>
    </row>
    <row r="20" spans="1:5" ht="15.75" x14ac:dyDescent="0.25">
      <c r="A20" s="1"/>
      <c r="B20" s="44" t="s">
        <v>74</v>
      </c>
      <c r="C20" s="36">
        <f>SUM(C11:C19)</f>
        <v>31466.156999999999</v>
      </c>
      <c r="D20" s="45"/>
      <c r="E20" s="49"/>
    </row>
    <row r="21" spans="1:5" ht="15.75" x14ac:dyDescent="0.25">
      <c r="A21" s="1"/>
      <c r="B21" s="51" t="s">
        <v>75</v>
      </c>
      <c r="C21" s="36">
        <f>C6+C9-C20</f>
        <v>-8315.6670000000013</v>
      </c>
      <c r="D21" s="45"/>
    </row>
    <row r="22" spans="1:5" s="54" customFormat="1" ht="30" x14ac:dyDescent="0.25">
      <c r="A22" s="12"/>
      <c r="B22" s="52" t="s">
        <v>76</v>
      </c>
      <c r="C22" s="3" t="s">
        <v>77</v>
      </c>
      <c r="D22" s="53"/>
    </row>
    <row r="23" spans="1:5" s="54" customFormat="1" ht="15.75" x14ac:dyDescent="0.25">
      <c r="A23" s="12"/>
      <c r="B23" s="55"/>
      <c r="C23" s="3"/>
      <c r="D23" s="53"/>
    </row>
    <row r="24" spans="1:5" s="54" customFormat="1" ht="15.75" x14ac:dyDescent="0.25">
      <c r="A24" s="12"/>
      <c r="B24" s="55"/>
      <c r="C24" s="3"/>
      <c r="D24" s="53"/>
    </row>
    <row r="25" spans="1:5" ht="15.75" x14ac:dyDescent="0.25">
      <c r="A25" s="3"/>
      <c r="B25" s="56"/>
      <c r="C25" s="57"/>
      <c r="D25" s="45"/>
    </row>
    <row r="26" spans="1:5" s="62" customFormat="1" ht="15.75" x14ac:dyDescent="0.25">
      <c r="A26" s="58"/>
      <c r="B26" s="59" t="s">
        <v>78</v>
      </c>
      <c r="C26" s="60">
        <f>SUM(C23:C25)</f>
        <v>0</v>
      </c>
      <c r="D26" s="61"/>
    </row>
    <row r="27" spans="1:5" ht="15.75" x14ac:dyDescent="0.25">
      <c r="A27" s="1"/>
      <c r="B27" s="44"/>
      <c r="C27" s="44"/>
      <c r="D27" s="45"/>
    </row>
    <row r="28" spans="1:5" ht="15.75" x14ac:dyDescent="0.25">
      <c r="A28" s="44" t="s">
        <v>79</v>
      </c>
      <c r="C28" s="44"/>
      <c r="D28" s="45"/>
    </row>
    <row r="29" spans="1:5" ht="15.75" x14ac:dyDescent="0.25">
      <c r="A29" s="1"/>
      <c r="B29" s="44"/>
      <c r="C29" s="44"/>
      <c r="D29" s="45"/>
    </row>
    <row r="30" spans="1:5" ht="15.75" x14ac:dyDescent="0.25">
      <c r="A30" s="1"/>
      <c r="B30" s="44"/>
      <c r="C30" s="44"/>
      <c r="D30" s="45"/>
    </row>
    <row r="31" spans="1:5" ht="15.75" x14ac:dyDescent="0.25">
      <c r="A31" s="1"/>
      <c r="B31" s="44"/>
      <c r="C31" s="44"/>
      <c r="D31" s="45"/>
    </row>
    <row r="32" spans="1:5" ht="15.75" x14ac:dyDescent="0.25">
      <c r="A32" s="1"/>
      <c r="B32" s="44"/>
      <c r="C32" s="44"/>
      <c r="D32" s="45"/>
    </row>
    <row r="33" spans="1:4" ht="15.75" x14ac:dyDescent="0.25">
      <c r="A33" s="1"/>
      <c r="B33" s="44"/>
      <c r="C33" s="44"/>
      <c r="D33" s="45"/>
    </row>
    <row r="34" spans="1:4" ht="15.75" x14ac:dyDescent="0.25">
      <c r="A34" s="1"/>
      <c r="B34" s="44"/>
      <c r="C34" s="44"/>
      <c r="D34" s="45"/>
    </row>
    <row r="35" spans="1:4" ht="15.75" x14ac:dyDescent="0.25">
      <c r="A35" s="1"/>
      <c r="B35" s="44"/>
      <c r="C35" s="44"/>
      <c r="D35" s="45"/>
    </row>
    <row r="36" spans="1:4" ht="15.75" x14ac:dyDescent="0.25">
      <c r="A36" s="1"/>
      <c r="B36" s="44"/>
      <c r="C36" s="44"/>
      <c r="D36" s="45"/>
    </row>
    <row r="37" spans="1:4" ht="15.75" x14ac:dyDescent="0.25">
      <c r="A37" s="1"/>
      <c r="B37" s="44"/>
      <c r="C37" s="44"/>
      <c r="D37" s="45"/>
    </row>
    <row r="38" spans="1:4" ht="15.75" x14ac:dyDescent="0.25">
      <c r="A38" s="1"/>
      <c r="B38" s="44"/>
      <c r="C38" s="44"/>
      <c r="D38" s="45"/>
    </row>
    <row r="39" spans="1:4" ht="15.75" x14ac:dyDescent="0.25">
      <c r="A39" s="1"/>
      <c r="B39" s="44"/>
      <c r="C39" s="44"/>
      <c r="D39" s="45"/>
    </row>
    <row r="40" spans="1:4" ht="15.75" x14ac:dyDescent="0.25">
      <c r="A40" s="1"/>
      <c r="B40" s="44"/>
      <c r="C40" s="44"/>
      <c r="D40" s="45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2017-01-31T13:45:16Z</dcterms:modified>
</cp:coreProperties>
</file>