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B44" i="17" l="1"/>
  <c r="E26" i="17"/>
  <c r="C12" i="18"/>
  <c r="C13" i="18"/>
  <c r="C14" i="18"/>
  <c r="C11" i="18"/>
  <c r="C8" i="18"/>
  <c r="C9" i="18" s="1"/>
  <c r="C6" i="18"/>
  <c r="E25" i="17"/>
  <c r="E23" i="17"/>
  <c r="E22" i="17"/>
  <c r="B47" i="17" l="1"/>
  <c r="C18" i="18"/>
  <c r="C19" i="18" s="1"/>
  <c r="B48" i="17"/>
  <c r="E25" i="16"/>
  <c r="E23" i="16"/>
  <c r="E22" i="16"/>
  <c r="E26" i="16" s="1"/>
  <c r="B47" i="16" l="1"/>
  <c r="E25" i="15"/>
  <c r="E23" i="15" l="1"/>
  <c r="D22" i="15"/>
  <c r="E22" i="15" s="1"/>
  <c r="E26" i="15" l="1"/>
  <c r="B47" i="15" s="1"/>
  <c r="D22" i="14"/>
  <c r="E23" i="14" l="1"/>
  <c r="E22" i="14"/>
  <c r="E26" i="14" l="1"/>
  <c r="B47" i="14" s="1"/>
  <c r="B48" i="14" l="1"/>
  <c r="B44" i="15" s="1"/>
  <c r="B48" i="15" s="1"/>
  <c r="B44" i="16" s="1"/>
  <c r="B48" i="16" s="1"/>
</calcChain>
</file>

<file path=xl/sharedStrings.xml><?xml version="1.0" encoding="utf-8"?>
<sst xmlns="http://schemas.openxmlformats.org/spreadsheetml/2006/main" count="252" uniqueCount="87">
  <si>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</si>
  <si>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</si>
  <si>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</si>
  <si>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</si>
  <si>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</si>
  <si>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</si>
  <si>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</si>
  <si>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</si>
  <si>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</si>
  <si>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</si>
  <si>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</si>
  <si>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</si>
  <si>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</si>
  <si>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</si>
  <si>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</si>
  <si>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</si>
  <si>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</si>
  <si>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</si>
  <si>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</si>
  <si>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</si>
  <si>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</si>
  <si>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</si>
  <si>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</si>
  <si>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</si>
  <si>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</si>
  <si>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</si>
  <si>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</si>
  <si>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Лаптиевой Тамары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</si>
  <si>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47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</si>
  <si>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</si>
  <si>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</si>
  <si>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</si>
  <si>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</si>
  <si>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</si>
  <si>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</si>
  <si>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Лаптиевой Т.А.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</si>
  <si>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</si>
  <si>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</si>
  <si>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</si>
  <si>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</si>
  <si>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- 268,3м2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</si>
  <si>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</si>
  <si>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</si>
  <si>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</si>
  <si>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</si>
  <si>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Предъявлено населению 16098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</si>
  <si>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</si>
  <si>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</si>
  <si>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</si>
  <si>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</si>
  <si>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</si>
  <si>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восемьсот девятнадцать рублей 85 копеек</t>
    </r>
  </si>
  <si>
    <t>за 2 квартал 2020 года</t>
  </si>
  <si>
    <t>"30" 06  2020 г.</t>
  </si>
  <si>
    <t>2 квартал</t>
  </si>
  <si>
    <t>Обработка подъездов опрыскивание 1 раз в неделю</t>
  </si>
  <si>
    <t xml:space="preserve">           2. Всего за период с "01" 04 2020 г. по "30" 06 2020 г. выполнено работ (оказано услуг) на общую сумму тринадцать тысяч сто двадцать девять рублей 46 копеек</t>
  </si>
  <si>
    <t>за 3 квартал 2020 года</t>
  </si>
  <si>
    <t>"30" 09  2020 г.</t>
  </si>
  <si>
    <t>3 квартал</t>
  </si>
  <si>
    <t xml:space="preserve">           2. Всего за период с "01" 07 2020 г. по "30" 09 2020 г. выполнено работ (оказано услуг) на общую сумму тринадцать тысяч шестьсот девяносто два рубля 97 копеек</t>
  </si>
  <si>
    <t>Предъявлено населению 15293,1</t>
  </si>
  <si>
    <t>за 4 квартал 2020 года</t>
  </si>
  <si>
    <t>"31" 12 2020 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</si>
  <si>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</si>
  <si>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</si>
  <si>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</si>
  <si>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</si>
  <si>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</si>
  <si>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</si>
  <si>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</si>
  <si>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</si>
  <si>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</si>
  <si>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Обработка подъездов хлорсодержащими растворами  п опрыскивание 1 раз в неделю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</si>
  <si>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</si>
  <si>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</si>
  <si>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</si>
  <si>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</si>
  <si>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</si>
  <si>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</si>
  <si>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</si>
  <si>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</si>
  <si>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</si>
  <si>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ул.Пролетарская,102</t>
  </si>
  <si>
    <t>Начислено всего 62782,2</t>
  </si>
  <si>
    <t>Непредвиденные работы 0ч/ч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</si>
  <si>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тринадцать тысяч шестьсот девяносто два рубля 97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</si>
</sst>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wrapText="1"/>
    </xf>
    <xf numFmtId="2" fontId="9" fillId="0" borderId="0" xfId="1" applyNumberFormat="1" applyFont="1"/>
    <xf numFmtId="2" fontId="4" fillId="0" borderId="0" xfId="1" applyNumberFormat="1" applyFont="1"/>
    <xf numFmtId="2" fontId="4" fillId="0" borderId="0" xfId="0" applyNumberFormat="1" applyFont="1"/>
    <xf numFmtId="2" fontId="9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9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7" fillId="0" borderId="6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G21" sqref="G2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42.75" customHeight="1" x14ac:dyDescent="0.3">
      <c r="A2" s="53" t="s">
        <v>12</v>
      </c>
      <c r="B2" s="54"/>
      <c r="C2" s="54"/>
      <c r="D2" s="54"/>
      <c r="E2" s="54"/>
    </row>
    <row r="3" spans="1:5" ht="18.75" customHeight="1" x14ac:dyDescent="0.3">
      <c r="A3" s="53" t="s">
        <v>47</v>
      </c>
      <c r="B3" s="53"/>
      <c r="C3" s="53"/>
      <c r="D3" s="53"/>
      <c r="E3" s="53"/>
    </row>
    <row r="4" spans="1:5" s="1" customFormat="1" ht="15.6" x14ac:dyDescent="0.3">
      <c r="A4" s="5" t="s">
        <v>13</v>
      </c>
      <c r="B4" s="27"/>
      <c r="C4" s="27"/>
      <c r="D4" s="55" t="s">
        <v>48</v>
      </c>
      <c r="E4" s="55"/>
    </row>
    <row r="5" spans="1:5" x14ac:dyDescent="0.25">
      <c r="A5" s="26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ht="19.5" customHeight="1" x14ac:dyDescent="0.25">
      <c r="A9" s="43" t="s">
        <v>27</v>
      </c>
      <c r="B9" s="43"/>
      <c r="C9" s="43"/>
      <c r="D9" s="43"/>
      <c r="E9" s="43"/>
    </row>
    <row r="10" spans="1:5" ht="31.5" customHeight="1" x14ac:dyDescent="0.25">
      <c r="A10" s="48" t="s">
        <v>14</v>
      </c>
      <c r="B10" s="49"/>
      <c r="C10" s="49"/>
      <c r="D10" s="49"/>
      <c r="E10" s="49"/>
    </row>
    <row r="11" spans="1:5" ht="33.75" customHeight="1" x14ac:dyDescent="0.25">
      <c r="A11" s="43" t="s">
        <v>28</v>
      </c>
      <c r="B11" s="43"/>
      <c r="C11" s="43"/>
      <c r="D11" s="43"/>
      <c r="E11" s="43"/>
    </row>
    <row r="12" spans="1:5" ht="22.5" customHeight="1" x14ac:dyDescent="0.25">
      <c r="A12" s="47" t="s">
        <v>15</v>
      </c>
      <c r="B12" s="50"/>
      <c r="C12" s="50"/>
      <c r="D12" s="50"/>
      <c r="E12" s="50"/>
    </row>
    <row r="13" spans="1:5" ht="16.5" customHeight="1" x14ac:dyDescent="0.25">
      <c r="A13" s="43" t="s">
        <v>23</v>
      </c>
      <c r="B13" s="43"/>
      <c r="C13" s="43"/>
      <c r="D13" s="43"/>
      <c r="E13" s="43"/>
    </row>
    <row r="14" spans="1:5" ht="15.7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3.95" customHeight="1" x14ac:dyDescent="0.25">
      <c r="A16" s="47" t="s">
        <v>16</v>
      </c>
      <c r="B16" s="50"/>
      <c r="C16" s="50"/>
      <c r="D16" s="50"/>
      <c r="E16" s="50"/>
    </row>
    <row r="17" spans="1:7" ht="36.75" customHeight="1" x14ac:dyDescent="0.25">
      <c r="A17" s="43" t="s">
        <v>17</v>
      </c>
      <c r="B17" s="43"/>
      <c r="C17" s="43"/>
      <c r="D17" s="43"/>
      <c r="E17" s="43"/>
    </row>
    <row r="18" spans="1:7" ht="54.6" customHeight="1" x14ac:dyDescent="0.25">
      <c r="A18" s="43" t="s">
        <v>29</v>
      </c>
      <c r="B18" s="43"/>
      <c r="C18" s="43"/>
      <c r="D18" s="43"/>
      <c r="E18" s="43"/>
    </row>
    <row r="19" spans="1:7" ht="32.4" customHeight="1" x14ac:dyDescent="0.25">
      <c r="A19" s="41" t="s">
        <v>30</v>
      </c>
      <c r="B19" s="41"/>
      <c r="C19" s="41"/>
      <c r="D19" s="41"/>
      <c r="E19" s="41"/>
    </row>
    <row r="20" spans="1:7" ht="21.75" customHeight="1" x14ac:dyDescent="0.25">
      <c r="A20" s="41"/>
      <c r="B20" s="41"/>
      <c r="C20" s="41"/>
      <c r="D20" s="41"/>
      <c r="E20" s="41"/>
      <c r="F20" s="2">
        <v>268.3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46</v>
      </c>
      <c r="B22" s="10" t="s">
        <v>43</v>
      </c>
      <c r="C22" s="3" t="s">
        <v>4</v>
      </c>
      <c r="D22" s="3">
        <f>12.46</f>
        <v>12.46</v>
      </c>
      <c r="E22" s="9">
        <f>D22*F20*G20</f>
        <v>10029.054000000002</v>
      </c>
    </row>
    <row r="23" spans="1:7" x14ac:dyDescent="0.25">
      <c r="A23" s="8" t="s">
        <v>44</v>
      </c>
      <c r="B23" s="10" t="s">
        <v>24</v>
      </c>
      <c r="C23" s="3" t="s">
        <v>4</v>
      </c>
      <c r="D23" s="3">
        <v>3.3</v>
      </c>
      <c r="E23" s="9">
        <f>D23*F20*G20</f>
        <v>2656.17</v>
      </c>
    </row>
    <row r="24" spans="1:7" x14ac:dyDescent="0.25">
      <c r="A24" s="8" t="s">
        <v>31</v>
      </c>
      <c r="B24" s="10" t="s">
        <v>32</v>
      </c>
      <c r="C24" s="3" t="s">
        <v>33</v>
      </c>
      <c r="D24" s="3"/>
      <c r="E24" s="9">
        <v>47.99</v>
      </c>
    </row>
    <row r="25" spans="1:7" ht="55.2" x14ac:dyDescent="0.25">
      <c r="A25" s="8" t="s">
        <v>49</v>
      </c>
      <c r="B25" s="31" t="s">
        <v>50</v>
      </c>
      <c r="C25" s="3" t="s">
        <v>4</v>
      </c>
      <c r="D25" s="3"/>
      <c r="E25" s="9">
        <v>86.64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12819.854000000001</v>
      </c>
    </row>
    <row r="28" spans="1:7" ht="42" customHeight="1" x14ac:dyDescent="0.25">
      <c r="A28" s="42" t="s">
        <v>51</v>
      </c>
      <c r="B28" s="42"/>
      <c r="C28" s="42"/>
      <c r="D28" s="42"/>
      <c r="E28" s="42"/>
    </row>
    <row r="29" spans="1:7" ht="35.25" customHeight="1" x14ac:dyDescent="0.25">
      <c r="A29" s="43" t="s">
        <v>21</v>
      </c>
      <c r="B29" s="43"/>
      <c r="C29" s="43"/>
      <c r="D29" s="43"/>
      <c r="E29" s="43"/>
    </row>
    <row r="30" spans="1:7" ht="16.5" customHeight="1" x14ac:dyDescent="0.25">
      <c r="A30" s="43" t="s">
        <v>20</v>
      </c>
      <c r="B30" s="43"/>
      <c r="C30" s="43"/>
      <c r="D30" s="43"/>
      <c r="E30" s="43"/>
    </row>
    <row r="31" spans="1:7" ht="28.5" customHeight="1" x14ac:dyDescent="0.25">
      <c r="A31" s="43" t="s">
        <v>36</v>
      </c>
      <c r="B31" s="43"/>
      <c r="C31" s="43"/>
      <c r="D31" s="43"/>
      <c r="E31" s="43"/>
    </row>
    <row r="32" spans="1:7" x14ac:dyDescent="0.25">
      <c r="A32" s="43" t="s">
        <v>18</v>
      </c>
      <c r="B32" s="43"/>
      <c r="C32" s="43"/>
      <c r="D32" s="43"/>
      <c r="E32" s="43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43" t="s">
        <v>18</v>
      </c>
      <c r="B34" s="43"/>
      <c r="C34" s="43"/>
      <c r="D34" s="43"/>
      <c r="E34" s="43"/>
    </row>
    <row r="35" spans="1:5" ht="13.95" customHeight="1" x14ac:dyDescent="0.25">
      <c r="A35" s="45" t="s">
        <v>34</v>
      </c>
      <c r="B35" s="45"/>
      <c r="C35" s="45"/>
      <c r="D35" s="45"/>
      <c r="E35" s="6"/>
    </row>
    <row r="36" spans="1:5" x14ac:dyDescent="0.25">
      <c r="B36" s="40" t="s">
        <v>19</v>
      </c>
      <c r="C36" s="40"/>
      <c r="D36" s="40"/>
      <c r="E36" s="7" t="s">
        <v>6</v>
      </c>
    </row>
    <row r="37" spans="1:5" x14ac:dyDescent="0.25">
      <c r="A37" s="25"/>
      <c r="B37" s="25"/>
      <c r="C37" s="25"/>
      <c r="D37" s="25"/>
      <c r="E37" s="25"/>
    </row>
    <row r="38" spans="1:5" ht="13.95" customHeight="1" x14ac:dyDescent="0.25">
      <c r="A38" s="46" t="s">
        <v>35</v>
      </c>
      <c r="B38" s="46"/>
      <c r="C38" s="46"/>
      <c r="D38" s="46"/>
      <c r="E38" s="6"/>
    </row>
    <row r="39" spans="1:5" x14ac:dyDescent="0.25">
      <c r="B39" s="40" t="s">
        <v>19</v>
      </c>
      <c r="C39" s="40"/>
      <c r="D39" s="40"/>
      <c r="E39" s="7" t="s">
        <v>6</v>
      </c>
    </row>
    <row r="42" spans="1:5" x14ac:dyDescent="0.25">
      <c r="A42" s="17" t="s">
        <v>40</v>
      </c>
    </row>
    <row r="43" spans="1:5" x14ac:dyDescent="0.25">
      <c r="A43" s="15" t="s">
        <v>37</v>
      </c>
    </row>
    <row r="44" spans="1:5" x14ac:dyDescent="0.25">
      <c r="A44" s="15" t="s">
        <v>42</v>
      </c>
      <c r="B44" s="19">
        <v>-3645.66</v>
      </c>
    </row>
    <row r="45" spans="1:5" ht="15.6" x14ac:dyDescent="0.3">
      <c r="A45" s="18" t="s">
        <v>45</v>
      </c>
      <c r="B45" s="20"/>
    </row>
    <row r="46" spans="1:5" x14ac:dyDescent="0.25">
      <c r="A46" s="2" t="s">
        <v>38</v>
      </c>
      <c r="B46" s="20">
        <v>15618</v>
      </c>
    </row>
    <row r="47" spans="1:5" ht="27.6" x14ac:dyDescent="0.25">
      <c r="A47" s="24" t="s">
        <v>41</v>
      </c>
      <c r="B47" s="21">
        <f>E26</f>
        <v>12819.854000000001</v>
      </c>
    </row>
    <row r="48" spans="1:5" x14ac:dyDescent="0.25">
      <c r="A48" s="16" t="s">
        <v>39</v>
      </c>
      <c r="B48" s="22">
        <f>B44+B46-B47</f>
        <v>-847.51400000000103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B47" sqref="B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42.75" customHeight="1" x14ac:dyDescent="0.3">
      <c r="A2" s="53" t="s">
        <v>12</v>
      </c>
      <c r="B2" s="54"/>
      <c r="C2" s="54"/>
      <c r="D2" s="54"/>
      <c r="E2" s="54"/>
    </row>
    <row r="3" spans="1:5" ht="18.75" customHeight="1" x14ac:dyDescent="0.25">
      <c r="A3" s="56" t="s">
        <v>52</v>
      </c>
      <c r="B3" s="56"/>
      <c r="C3" s="56"/>
      <c r="D3" s="56"/>
      <c r="E3" s="56"/>
    </row>
    <row r="4" spans="1:5" s="1" customFormat="1" ht="28.2" x14ac:dyDescent="0.3">
      <c r="A4" s="35" t="s">
        <v>13</v>
      </c>
      <c r="B4" s="4"/>
      <c r="C4" s="4"/>
      <c r="D4" s="4"/>
      <c r="E4" s="36" t="s">
        <v>53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ht="19.5" customHeight="1" x14ac:dyDescent="0.25">
      <c r="A9" s="43" t="s">
        <v>27</v>
      </c>
      <c r="B9" s="43"/>
      <c r="C9" s="43"/>
      <c r="D9" s="43"/>
      <c r="E9" s="43"/>
    </row>
    <row r="10" spans="1:5" ht="31.5" customHeight="1" x14ac:dyDescent="0.25">
      <c r="A10" s="48" t="s">
        <v>14</v>
      </c>
      <c r="B10" s="49"/>
      <c r="C10" s="49"/>
      <c r="D10" s="49"/>
      <c r="E10" s="49"/>
    </row>
    <row r="11" spans="1:5" ht="33.75" customHeight="1" x14ac:dyDescent="0.25">
      <c r="A11" s="43" t="s">
        <v>28</v>
      </c>
      <c r="B11" s="43"/>
      <c r="C11" s="43"/>
      <c r="D11" s="43"/>
      <c r="E11" s="43"/>
    </row>
    <row r="12" spans="1:5" ht="22.5" customHeight="1" x14ac:dyDescent="0.25">
      <c r="A12" s="47" t="s">
        <v>15</v>
      </c>
      <c r="B12" s="50"/>
      <c r="C12" s="50"/>
      <c r="D12" s="50"/>
      <c r="E12" s="50"/>
    </row>
    <row r="13" spans="1:5" ht="16.5" customHeight="1" x14ac:dyDescent="0.25">
      <c r="A13" s="43" t="s">
        <v>23</v>
      </c>
      <c r="B13" s="43"/>
      <c r="C13" s="43"/>
      <c r="D13" s="43"/>
      <c r="E13" s="43"/>
    </row>
    <row r="14" spans="1:5" ht="15.7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3.95" customHeight="1" x14ac:dyDescent="0.25">
      <c r="A16" s="47" t="s">
        <v>16</v>
      </c>
      <c r="B16" s="50"/>
      <c r="C16" s="50"/>
      <c r="D16" s="50"/>
      <c r="E16" s="50"/>
    </row>
    <row r="17" spans="1:7" ht="36.75" customHeight="1" x14ac:dyDescent="0.25">
      <c r="A17" s="43" t="s">
        <v>17</v>
      </c>
      <c r="B17" s="43"/>
      <c r="C17" s="43"/>
      <c r="D17" s="43"/>
      <c r="E17" s="43"/>
    </row>
    <row r="18" spans="1:7" ht="54.6" customHeight="1" x14ac:dyDescent="0.25">
      <c r="A18" s="43" t="s">
        <v>29</v>
      </c>
      <c r="B18" s="43"/>
      <c r="C18" s="43"/>
      <c r="D18" s="43"/>
      <c r="E18" s="43"/>
    </row>
    <row r="19" spans="1:7" ht="32.4" customHeight="1" x14ac:dyDescent="0.25">
      <c r="A19" s="41" t="s">
        <v>30</v>
      </c>
      <c r="B19" s="41"/>
      <c r="C19" s="41"/>
      <c r="D19" s="41"/>
      <c r="E19" s="41"/>
    </row>
    <row r="20" spans="1:7" ht="21.75" customHeight="1" x14ac:dyDescent="0.25">
      <c r="A20" s="41"/>
      <c r="B20" s="41"/>
      <c r="C20" s="41"/>
      <c r="D20" s="41"/>
      <c r="E20" s="41"/>
      <c r="F20" s="2">
        <v>268.3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46</v>
      </c>
      <c r="B22" s="10" t="s">
        <v>43</v>
      </c>
      <c r="C22" s="3" t="s">
        <v>4</v>
      </c>
      <c r="D22" s="3">
        <f>12.46</f>
        <v>12.46</v>
      </c>
      <c r="E22" s="9">
        <f>D22*F20*G20</f>
        <v>10029.054000000002</v>
      </c>
    </row>
    <row r="23" spans="1:7" x14ac:dyDescent="0.25">
      <c r="A23" s="8" t="s">
        <v>44</v>
      </c>
      <c r="B23" s="10" t="s">
        <v>24</v>
      </c>
      <c r="C23" s="3" t="s">
        <v>4</v>
      </c>
      <c r="D23" s="3">
        <v>3.3</v>
      </c>
      <c r="E23" s="9">
        <f>D23*F20*G20</f>
        <v>2656.17</v>
      </c>
    </row>
    <row r="24" spans="1:7" x14ac:dyDescent="0.25">
      <c r="A24" s="8" t="s">
        <v>31</v>
      </c>
      <c r="B24" s="10" t="s">
        <v>32</v>
      </c>
      <c r="C24" s="3" t="s">
        <v>33</v>
      </c>
      <c r="D24" s="3"/>
      <c r="E24" s="9">
        <v>177</v>
      </c>
    </row>
    <row r="25" spans="1:7" ht="27.6" x14ac:dyDescent="0.25">
      <c r="A25" s="8" t="s">
        <v>55</v>
      </c>
      <c r="B25" s="10" t="s">
        <v>54</v>
      </c>
      <c r="C25" s="3" t="s">
        <v>4</v>
      </c>
      <c r="D25" s="3"/>
      <c r="E25" s="9">
        <f>89.08*3</f>
        <v>267.24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13129.464000000002</v>
      </c>
    </row>
    <row r="28" spans="1:7" ht="42" customHeight="1" x14ac:dyDescent="0.25">
      <c r="A28" s="43" t="s">
        <v>56</v>
      </c>
      <c r="B28" s="43"/>
      <c r="C28" s="43"/>
      <c r="D28" s="43"/>
      <c r="E28" s="43"/>
    </row>
    <row r="29" spans="1:7" ht="35.25" customHeight="1" x14ac:dyDescent="0.25">
      <c r="A29" s="43" t="s">
        <v>21</v>
      </c>
      <c r="B29" s="43"/>
      <c r="C29" s="43"/>
      <c r="D29" s="43"/>
      <c r="E29" s="43"/>
    </row>
    <row r="30" spans="1:7" ht="16.5" customHeight="1" x14ac:dyDescent="0.25">
      <c r="A30" s="43" t="s">
        <v>20</v>
      </c>
      <c r="B30" s="43"/>
      <c r="C30" s="43"/>
      <c r="D30" s="43"/>
      <c r="E30" s="43"/>
    </row>
    <row r="31" spans="1:7" ht="28.5" customHeight="1" x14ac:dyDescent="0.25">
      <c r="A31" s="43" t="s">
        <v>36</v>
      </c>
      <c r="B31" s="43"/>
      <c r="C31" s="43"/>
      <c r="D31" s="43"/>
      <c r="E31" s="43"/>
    </row>
    <row r="32" spans="1:7" x14ac:dyDescent="0.25">
      <c r="A32" s="43" t="s">
        <v>18</v>
      </c>
      <c r="B32" s="43"/>
      <c r="C32" s="43"/>
      <c r="D32" s="43"/>
      <c r="E32" s="43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43" t="s">
        <v>18</v>
      </c>
      <c r="B34" s="43"/>
      <c r="C34" s="43"/>
      <c r="D34" s="43"/>
      <c r="E34" s="43"/>
    </row>
    <row r="35" spans="1:5" ht="13.95" customHeight="1" x14ac:dyDescent="0.25">
      <c r="A35" s="45" t="s">
        <v>34</v>
      </c>
      <c r="B35" s="45"/>
      <c r="C35" s="45"/>
      <c r="D35" s="45"/>
      <c r="E35" s="6"/>
    </row>
    <row r="36" spans="1:5" x14ac:dyDescent="0.25">
      <c r="B36" s="40" t="s">
        <v>19</v>
      </c>
      <c r="C36" s="40"/>
      <c r="D36" s="40"/>
      <c r="E36" s="7" t="s">
        <v>6</v>
      </c>
    </row>
    <row r="37" spans="1:5" x14ac:dyDescent="0.25">
      <c r="A37" s="29"/>
      <c r="B37" s="29"/>
      <c r="C37" s="29"/>
      <c r="D37" s="29"/>
      <c r="E37" s="29"/>
    </row>
    <row r="38" spans="1:5" ht="13.95" customHeight="1" x14ac:dyDescent="0.25">
      <c r="A38" s="46" t="s">
        <v>35</v>
      </c>
      <c r="B38" s="46"/>
      <c r="C38" s="46"/>
      <c r="D38" s="46"/>
      <c r="E38" s="6"/>
    </row>
    <row r="39" spans="1:5" x14ac:dyDescent="0.25">
      <c r="B39" s="40" t="s">
        <v>19</v>
      </c>
      <c r="C39" s="40"/>
      <c r="D39" s="40"/>
      <c r="E39" s="7" t="s">
        <v>6</v>
      </c>
    </row>
    <row r="42" spans="1:5" x14ac:dyDescent="0.25">
      <c r="A42" s="17" t="s">
        <v>40</v>
      </c>
    </row>
    <row r="43" spans="1:5" x14ac:dyDescent="0.25">
      <c r="A43" s="15" t="s">
        <v>37</v>
      </c>
    </row>
    <row r="44" spans="1:5" x14ac:dyDescent="0.25">
      <c r="A44" s="15" t="s">
        <v>42</v>
      </c>
      <c r="B44" s="19">
        <f>'1кв'!B48</f>
        <v>-847.51400000000103</v>
      </c>
    </row>
    <row r="45" spans="1:5" ht="15.6" x14ac:dyDescent="0.3">
      <c r="A45" s="18" t="s">
        <v>45</v>
      </c>
      <c r="B45" s="20"/>
    </row>
    <row r="46" spans="1:5" x14ac:dyDescent="0.25">
      <c r="A46" s="2" t="s">
        <v>38</v>
      </c>
      <c r="B46" s="20">
        <v>16578</v>
      </c>
    </row>
    <row r="47" spans="1:5" ht="27.6" x14ac:dyDescent="0.25">
      <c r="A47" s="28" t="s">
        <v>41</v>
      </c>
      <c r="B47" s="21">
        <f>E26</f>
        <v>13129.464000000002</v>
      </c>
    </row>
    <row r="48" spans="1:5" x14ac:dyDescent="0.25">
      <c r="A48" s="16" t="s">
        <v>39</v>
      </c>
      <c r="B48" s="22">
        <f>B44+B46-B47</f>
        <v>2601.0219999999972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1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42.75" customHeight="1" x14ac:dyDescent="0.3">
      <c r="A2" s="53" t="s">
        <v>12</v>
      </c>
      <c r="B2" s="54"/>
      <c r="C2" s="54"/>
      <c r="D2" s="54"/>
      <c r="E2" s="54"/>
    </row>
    <row r="3" spans="1:5" ht="18.75" customHeight="1" x14ac:dyDescent="0.25">
      <c r="A3" s="56" t="s">
        <v>57</v>
      </c>
      <c r="B3" s="56"/>
      <c r="C3" s="56"/>
      <c r="D3" s="56"/>
      <c r="E3" s="56"/>
    </row>
    <row r="4" spans="1:5" s="1" customFormat="1" ht="28.2" x14ac:dyDescent="0.3">
      <c r="A4" s="35" t="s">
        <v>13</v>
      </c>
      <c r="B4" s="4"/>
      <c r="C4" s="4"/>
      <c r="D4" s="4"/>
      <c r="E4" s="36" t="s">
        <v>58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ht="19.5" customHeight="1" x14ac:dyDescent="0.25">
      <c r="A9" s="43" t="s">
        <v>27</v>
      </c>
      <c r="B9" s="43"/>
      <c r="C9" s="43"/>
      <c r="D9" s="43"/>
      <c r="E9" s="43"/>
    </row>
    <row r="10" spans="1:5" ht="31.5" customHeight="1" x14ac:dyDescent="0.25">
      <c r="A10" s="48" t="s">
        <v>14</v>
      </c>
      <c r="B10" s="49"/>
      <c r="C10" s="49"/>
      <c r="D10" s="49"/>
      <c r="E10" s="49"/>
    </row>
    <row r="11" spans="1:5" ht="33.75" customHeight="1" x14ac:dyDescent="0.25">
      <c r="A11" s="43" t="s">
        <v>28</v>
      </c>
      <c r="B11" s="43"/>
      <c r="C11" s="43"/>
      <c r="D11" s="43"/>
      <c r="E11" s="43"/>
    </row>
    <row r="12" spans="1:5" ht="22.5" customHeight="1" x14ac:dyDescent="0.25">
      <c r="A12" s="47" t="s">
        <v>15</v>
      </c>
      <c r="B12" s="50"/>
      <c r="C12" s="50"/>
      <c r="D12" s="50"/>
      <c r="E12" s="50"/>
    </row>
    <row r="13" spans="1:5" ht="16.5" customHeight="1" x14ac:dyDescent="0.25">
      <c r="A13" s="43" t="s">
        <v>23</v>
      </c>
      <c r="B13" s="43"/>
      <c r="C13" s="43"/>
      <c r="D13" s="43"/>
      <c r="E13" s="43"/>
    </row>
    <row r="14" spans="1:5" ht="15.7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3.95" customHeight="1" x14ac:dyDescent="0.25">
      <c r="A16" s="47" t="s">
        <v>16</v>
      </c>
      <c r="B16" s="50"/>
      <c r="C16" s="50"/>
      <c r="D16" s="50"/>
      <c r="E16" s="50"/>
    </row>
    <row r="17" spans="1:7" ht="36.75" customHeight="1" x14ac:dyDescent="0.25">
      <c r="A17" s="43" t="s">
        <v>17</v>
      </c>
      <c r="B17" s="43"/>
      <c r="C17" s="43"/>
      <c r="D17" s="43"/>
      <c r="E17" s="43"/>
    </row>
    <row r="18" spans="1:7" ht="54.6" customHeight="1" x14ac:dyDescent="0.25">
      <c r="A18" s="43" t="s">
        <v>29</v>
      </c>
      <c r="B18" s="43"/>
      <c r="C18" s="43"/>
      <c r="D18" s="43"/>
      <c r="E18" s="43"/>
    </row>
    <row r="19" spans="1:7" ht="32.4" customHeight="1" x14ac:dyDescent="0.25">
      <c r="A19" s="41" t="s">
        <v>30</v>
      </c>
      <c r="B19" s="41"/>
      <c r="C19" s="41"/>
      <c r="D19" s="41"/>
      <c r="E19" s="41"/>
    </row>
    <row r="20" spans="1:7" ht="21.75" customHeight="1" x14ac:dyDescent="0.25">
      <c r="A20" s="41"/>
      <c r="B20" s="41"/>
      <c r="C20" s="41"/>
      <c r="D20" s="41"/>
      <c r="E20" s="41"/>
      <c r="F20" s="2">
        <v>268.3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46</v>
      </c>
      <c r="B22" s="10" t="s">
        <v>43</v>
      </c>
      <c r="C22" s="3" t="s">
        <v>4</v>
      </c>
      <c r="D22" s="3">
        <v>13.25</v>
      </c>
      <c r="E22" s="9">
        <f>D22*F20*G20</f>
        <v>10664.925000000001</v>
      </c>
    </row>
    <row r="23" spans="1:7" x14ac:dyDescent="0.25">
      <c r="A23" s="8" t="s">
        <v>44</v>
      </c>
      <c r="B23" s="10" t="s">
        <v>24</v>
      </c>
      <c r="C23" s="3" t="s">
        <v>4</v>
      </c>
      <c r="D23" s="3">
        <v>3.43</v>
      </c>
      <c r="E23" s="9">
        <f>D23*F20*G20</f>
        <v>2760.8070000000002</v>
      </c>
    </row>
    <row r="24" spans="1:7" x14ac:dyDescent="0.25">
      <c r="A24" s="8" t="s">
        <v>31</v>
      </c>
      <c r="B24" s="10" t="s">
        <v>59</v>
      </c>
      <c r="C24" s="3" t="s">
        <v>33</v>
      </c>
      <c r="D24" s="3"/>
      <c r="E24" s="9">
        <v>0</v>
      </c>
    </row>
    <row r="25" spans="1:7" ht="27.6" x14ac:dyDescent="0.25">
      <c r="A25" s="8" t="s">
        <v>55</v>
      </c>
      <c r="B25" s="10" t="s">
        <v>59</v>
      </c>
      <c r="C25" s="3" t="s">
        <v>4</v>
      </c>
      <c r="D25" s="3"/>
      <c r="E25" s="9">
        <f>89.08*3</f>
        <v>267.24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13692.972000000002</v>
      </c>
    </row>
    <row r="28" spans="1:7" ht="42" customHeight="1" x14ac:dyDescent="0.25">
      <c r="A28" s="43" t="s">
        <v>60</v>
      </c>
      <c r="B28" s="43"/>
      <c r="C28" s="43"/>
      <c r="D28" s="43"/>
      <c r="E28" s="43"/>
    </row>
    <row r="29" spans="1:7" ht="35.25" customHeight="1" x14ac:dyDescent="0.25">
      <c r="A29" s="43" t="s">
        <v>21</v>
      </c>
      <c r="B29" s="43"/>
      <c r="C29" s="43"/>
      <c r="D29" s="43"/>
      <c r="E29" s="43"/>
    </row>
    <row r="30" spans="1:7" ht="16.5" customHeight="1" x14ac:dyDescent="0.25">
      <c r="A30" s="43" t="s">
        <v>20</v>
      </c>
      <c r="B30" s="43"/>
      <c r="C30" s="43"/>
      <c r="D30" s="43"/>
      <c r="E30" s="43"/>
    </row>
    <row r="31" spans="1:7" ht="28.5" customHeight="1" x14ac:dyDescent="0.25">
      <c r="A31" s="43" t="s">
        <v>36</v>
      </c>
      <c r="B31" s="43"/>
      <c r="C31" s="43"/>
      <c r="D31" s="43"/>
      <c r="E31" s="43"/>
    </row>
    <row r="32" spans="1:7" x14ac:dyDescent="0.25">
      <c r="A32" s="43" t="s">
        <v>18</v>
      </c>
      <c r="B32" s="43"/>
      <c r="C32" s="43"/>
      <c r="D32" s="43"/>
      <c r="E32" s="43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43" t="s">
        <v>18</v>
      </c>
      <c r="B34" s="43"/>
      <c r="C34" s="43"/>
      <c r="D34" s="43"/>
      <c r="E34" s="43"/>
    </row>
    <row r="35" spans="1:5" ht="13.95" customHeight="1" x14ac:dyDescent="0.25">
      <c r="A35" s="45" t="s">
        <v>34</v>
      </c>
      <c r="B35" s="45"/>
      <c r="C35" s="45"/>
      <c r="D35" s="45"/>
      <c r="E35" s="6"/>
    </row>
    <row r="36" spans="1:5" x14ac:dyDescent="0.25">
      <c r="B36" s="40" t="s">
        <v>19</v>
      </c>
      <c r="C36" s="40"/>
      <c r="D36" s="40"/>
      <c r="E36" s="7" t="s">
        <v>6</v>
      </c>
    </row>
    <row r="37" spans="1:5" x14ac:dyDescent="0.25">
      <c r="A37" s="33"/>
      <c r="B37" s="33"/>
      <c r="C37" s="33"/>
      <c r="D37" s="33"/>
      <c r="E37" s="33"/>
    </row>
    <row r="38" spans="1:5" ht="13.95" customHeight="1" x14ac:dyDescent="0.25">
      <c r="A38" s="46" t="s">
        <v>35</v>
      </c>
      <c r="B38" s="46"/>
      <c r="C38" s="46"/>
      <c r="D38" s="46"/>
      <c r="E38" s="6"/>
    </row>
    <row r="39" spans="1:5" x14ac:dyDescent="0.25">
      <c r="B39" s="40" t="s">
        <v>19</v>
      </c>
      <c r="C39" s="40"/>
      <c r="D39" s="40"/>
      <c r="E39" s="7" t="s">
        <v>6</v>
      </c>
    </row>
    <row r="42" spans="1:5" x14ac:dyDescent="0.25">
      <c r="A42" s="17" t="s">
        <v>40</v>
      </c>
    </row>
    <row r="43" spans="1:5" x14ac:dyDescent="0.25">
      <c r="A43" s="15" t="s">
        <v>37</v>
      </c>
    </row>
    <row r="44" spans="1:5" x14ac:dyDescent="0.25">
      <c r="A44" s="15" t="s">
        <v>42</v>
      </c>
      <c r="B44" s="19">
        <f>'2кв'!B48</f>
        <v>2601.0219999999972</v>
      </c>
    </row>
    <row r="45" spans="1:5" ht="31.2" x14ac:dyDescent="0.3">
      <c r="A45" s="18" t="s">
        <v>61</v>
      </c>
      <c r="B45" s="20"/>
    </row>
    <row r="46" spans="1:5" x14ac:dyDescent="0.25">
      <c r="A46" s="2" t="s">
        <v>38</v>
      </c>
      <c r="B46" s="20">
        <v>15561.4</v>
      </c>
    </row>
    <row r="47" spans="1:5" ht="27.6" x14ac:dyDescent="0.25">
      <c r="A47" s="32" t="s">
        <v>41</v>
      </c>
      <c r="B47" s="21">
        <f>E26</f>
        <v>13692.972000000002</v>
      </c>
    </row>
    <row r="48" spans="1:5" x14ac:dyDescent="0.25">
      <c r="A48" s="16" t="s">
        <v>39</v>
      </c>
      <c r="B48" s="22">
        <f>B44+B46-B47</f>
        <v>4469.4499999999971</v>
      </c>
    </row>
  </sheetData>
  <mergeCells count="29">
    <mergeCell ref="A34:E34"/>
    <mergeCell ref="A35:D35"/>
    <mergeCell ref="B36:D36"/>
    <mergeCell ref="A38:D38"/>
    <mergeCell ref="B39:D39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5" zoomScaleNormal="100" zoomScaleSheetLayoutView="100" workbookViewId="0">
      <selection activeCell="B47" sqref="B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42.75" customHeight="1" x14ac:dyDescent="0.3">
      <c r="A2" s="53" t="s">
        <v>12</v>
      </c>
      <c r="B2" s="54"/>
      <c r="C2" s="54"/>
      <c r="D2" s="54"/>
      <c r="E2" s="54"/>
    </row>
    <row r="3" spans="1:5" ht="18.75" customHeight="1" x14ac:dyDescent="0.25">
      <c r="A3" s="56" t="s">
        <v>62</v>
      </c>
      <c r="B3" s="56"/>
      <c r="C3" s="56"/>
      <c r="D3" s="56"/>
      <c r="E3" s="56"/>
    </row>
    <row r="4" spans="1:5" s="1" customFormat="1" ht="15.6" x14ac:dyDescent="0.3">
      <c r="A4" s="35" t="s">
        <v>13</v>
      </c>
      <c r="B4" s="4"/>
      <c r="C4" s="4"/>
      <c r="D4" s="4"/>
      <c r="E4" s="36" t="s">
        <v>63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ht="19.5" customHeight="1" x14ac:dyDescent="0.25">
      <c r="A9" s="43" t="s">
        <v>27</v>
      </c>
      <c r="B9" s="43"/>
      <c r="C9" s="43"/>
      <c r="D9" s="43"/>
      <c r="E9" s="43"/>
    </row>
    <row r="10" spans="1:5" ht="31.5" customHeight="1" x14ac:dyDescent="0.25">
      <c r="A10" s="48" t="s">
        <v>14</v>
      </c>
      <c r="B10" s="49"/>
      <c r="C10" s="49"/>
      <c r="D10" s="49"/>
      <c r="E10" s="49"/>
    </row>
    <row r="11" spans="1:5" ht="33.75" customHeight="1" x14ac:dyDescent="0.25">
      <c r="A11" s="43" t="s">
        <v>28</v>
      </c>
      <c r="B11" s="43"/>
      <c r="C11" s="43"/>
      <c r="D11" s="43"/>
      <c r="E11" s="43"/>
    </row>
    <row r="12" spans="1:5" ht="22.5" customHeight="1" x14ac:dyDescent="0.25">
      <c r="A12" s="47" t="s">
        <v>15</v>
      </c>
      <c r="B12" s="50"/>
      <c r="C12" s="50"/>
      <c r="D12" s="50"/>
      <c r="E12" s="50"/>
    </row>
    <row r="13" spans="1:5" ht="16.5" customHeight="1" x14ac:dyDescent="0.25">
      <c r="A13" s="43" t="s">
        <v>23</v>
      </c>
      <c r="B13" s="43"/>
      <c r="C13" s="43"/>
      <c r="D13" s="43"/>
      <c r="E13" s="43"/>
    </row>
    <row r="14" spans="1:5" ht="15.7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3.95" customHeight="1" x14ac:dyDescent="0.25">
      <c r="A16" s="47" t="s">
        <v>16</v>
      </c>
      <c r="B16" s="50"/>
      <c r="C16" s="50"/>
      <c r="D16" s="50"/>
      <c r="E16" s="50"/>
    </row>
    <row r="17" spans="1:7" ht="36.75" customHeight="1" x14ac:dyDescent="0.25">
      <c r="A17" s="43" t="s">
        <v>17</v>
      </c>
      <c r="B17" s="43"/>
      <c r="C17" s="43"/>
      <c r="D17" s="43"/>
      <c r="E17" s="43"/>
    </row>
    <row r="18" spans="1:7" ht="54.6" customHeight="1" x14ac:dyDescent="0.25">
      <c r="A18" s="43" t="s">
        <v>29</v>
      </c>
      <c r="B18" s="43"/>
      <c r="C18" s="43"/>
      <c r="D18" s="43"/>
      <c r="E18" s="43"/>
    </row>
    <row r="19" spans="1:7" ht="32.4" customHeight="1" x14ac:dyDescent="0.25">
      <c r="A19" s="41" t="s">
        <v>30</v>
      </c>
      <c r="B19" s="41"/>
      <c r="C19" s="41"/>
      <c r="D19" s="41"/>
      <c r="E19" s="41"/>
    </row>
    <row r="20" spans="1:7" ht="21.75" customHeight="1" x14ac:dyDescent="0.25">
      <c r="A20" s="41"/>
      <c r="B20" s="41"/>
      <c r="C20" s="41"/>
      <c r="D20" s="41"/>
      <c r="E20" s="41"/>
      <c r="F20" s="2">
        <v>268.3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46</v>
      </c>
      <c r="B22" s="10" t="s">
        <v>43</v>
      </c>
      <c r="C22" s="3" t="s">
        <v>4</v>
      </c>
      <c r="D22" s="3">
        <v>13.25</v>
      </c>
      <c r="E22" s="9">
        <f>D22*F20*G20</f>
        <v>10664.925000000001</v>
      </c>
    </row>
    <row r="23" spans="1:7" x14ac:dyDescent="0.25">
      <c r="A23" s="8" t="s">
        <v>44</v>
      </c>
      <c r="B23" s="10" t="s">
        <v>24</v>
      </c>
      <c r="C23" s="3" t="s">
        <v>4</v>
      </c>
      <c r="D23" s="3">
        <v>3.43</v>
      </c>
      <c r="E23" s="9">
        <f>D23*F20*G20</f>
        <v>2760.8070000000002</v>
      </c>
    </row>
    <row r="24" spans="1:7" x14ac:dyDescent="0.25">
      <c r="A24" s="8" t="s">
        <v>31</v>
      </c>
      <c r="B24" s="10" t="s">
        <v>64</v>
      </c>
      <c r="C24" s="3" t="s">
        <v>33</v>
      </c>
      <c r="D24" s="3"/>
      <c r="E24" s="9">
        <v>0</v>
      </c>
    </row>
    <row r="25" spans="1:7" ht="27.6" x14ac:dyDescent="0.25">
      <c r="A25" s="8" t="s">
        <v>55</v>
      </c>
      <c r="B25" s="10" t="s">
        <v>64</v>
      </c>
      <c r="C25" s="3" t="s">
        <v>4</v>
      </c>
      <c r="D25" s="3"/>
      <c r="E25" s="9">
        <f>89.08*3</f>
        <v>267.24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13692.972000000002</v>
      </c>
    </row>
    <row r="28" spans="1:7" ht="42" customHeight="1" x14ac:dyDescent="0.25">
      <c r="A28" s="42" t="s">
        <v>86</v>
      </c>
      <c r="B28" s="42"/>
      <c r="C28" s="42"/>
      <c r="D28" s="42"/>
      <c r="E28" s="42"/>
    </row>
    <row r="29" spans="1:7" ht="35.25" customHeight="1" x14ac:dyDescent="0.25">
      <c r="A29" s="43" t="s">
        <v>21</v>
      </c>
      <c r="B29" s="43"/>
      <c r="C29" s="43"/>
      <c r="D29" s="43"/>
      <c r="E29" s="43"/>
    </row>
    <row r="30" spans="1:7" ht="16.5" customHeight="1" x14ac:dyDescent="0.25">
      <c r="A30" s="43" t="s">
        <v>20</v>
      </c>
      <c r="B30" s="43"/>
      <c r="C30" s="43"/>
      <c r="D30" s="43"/>
      <c r="E30" s="43"/>
    </row>
    <row r="31" spans="1:7" ht="28.5" customHeight="1" x14ac:dyDescent="0.25">
      <c r="A31" s="43" t="s">
        <v>36</v>
      </c>
      <c r="B31" s="43"/>
      <c r="C31" s="43"/>
      <c r="D31" s="43"/>
      <c r="E31" s="43"/>
    </row>
    <row r="32" spans="1:7" x14ac:dyDescent="0.25">
      <c r="A32" s="43" t="s">
        <v>18</v>
      </c>
      <c r="B32" s="43"/>
      <c r="C32" s="43"/>
      <c r="D32" s="43"/>
      <c r="E32" s="43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43" t="s">
        <v>18</v>
      </c>
      <c r="B34" s="43"/>
      <c r="C34" s="43"/>
      <c r="D34" s="43"/>
      <c r="E34" s="43"/>
    </row>
    <row r="35" spans="1:5" ht="13.95" customHeight="1" x14ac:dyDescent="0.25">
      <c r="A35" s="45" t="s">
        <v>34</v>
      </c>
      <c r="B35" s="45"/>
      <c r="C35" s="45"/>
      <c r="D35" s="45"/>
      <c r="E35" s="6"/>
    </row>
    <row r="36" spans="1:5" x14ac:dyDescent="0.25">
      <c r="B36" s="40" t="s">
        <v>19</v>
      </c>
      <c r="C36" s="40"/>
      <c r="D36" s="40"/>
      <c r="E36" s="7" t="s">
        <v>6</v>
      </c>
    </row>
    <row r="37" spans="1:5" x14ac:dyDescent="0.25">
      <c r="A37" s="38"/>
      <c r="B37" s="38"/>
      <c r="C37" s="38"/>
      <c r="D37" s="38"/>
      <c r="E37" s="38"/>
    </row>
    <row r="38" spans="1:5" ht="13.95" customHeight="1" x14ac:dyDescent="0.25">
      <c r="A38" s="46" t="s">
        <v>35</v>
      </c>
      <c r="B38" s="46"/>
      <c r="C38" s="46"/>
      <c r="D38" s="46"/>
      <c r="E38" s="6"/>
    </row>
    <row r="39" spans="1:5" x14ac:dyDescent="0.25">
      <c r="B39" s="40" t="s">
        <v>19</v>
      </c>
      <c r="C39" s="40"/>
      <c r="D39" s="40"/>
      <c r="E39" s="7" t="s">
        <v>6</v>
      </c>
    </row>
    <row r="42" spans="1:5" x14ac:dyDescent="0.25">
      <c r="A42" s="17" t="s">
        <v>40</v>
      </c>
    </row>
    <row r="43" spans="1:5" x14ac:dyDescent="0.25">
      <c r="A43" s="15" t="s">
        <v>37</v>
      </c>
    </row>
    <row r="44" spans="1:5" x14ac:dyDescent="0.25">
      <c r="A44" s="15" t="s">
        <v>42</v>
      </c>
      <c r="B44" s="19">
        <f>'3кв'!B48</f>
        <v>4469.4499999999971</v>
      </c>
    </row>
    <row r="45" spans="1:5" ht="31.2" x14ac:dyDescent="0.3">
      <c r="A45" s="18" t="s">
        <v>61</v>
      </c>
      <c r="B45" s="20"/>
    </row>
    <row r="46" spans="1:5" x14ac:dyDescent="0.25">
      <c r="A46" s="2" t="s">
        <v>38</v>
      </c>
      <c r="B46" s="20">
        <v>15293.1</v>
      </c>
    </row>
    <row r="47" spans="1:5" ht="27.6" x14ac:dyDescent="0.25">
      <c r="A47" s="37" t="s">
        <v>41</v>
      </c>
      <c r="B47" s="21">
        <f>E26</f>
        <v>13692.972000000002</v>
      </c>
    </row>
    <row r="48" spans="1:5" x14ac:dyDescent="0.25">
      <c r="A48" s="16" t="s">
        <v>39</v>
      </c>
      <c r="B48" s="22">
        <f>B44+B46-B47</f>
        <v>6069.5779999999941</v>
      </c>
    </row>
  </sheetData>
  <mergeCells count="29">
    <mergeCell ref="A34:E34"/>
    <mergeCell ref="A35:D35"/>
    <mergeCell ref="B36:D36"/>
    <mergeCell ref="A38:D38"/>
    <mergeCell ref="B39:D39"/>
    <mergeCell ref="A28:E28"/>
    <mergeCell ref="A29:E29"/>
    <mergeCell ref="A30:E30"/>
    <mergeCell ref="A31:E31"/>
    <mergeCell ref="A32:E32"/>
    <mergeCell ref="A33:E33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16" zoomScaleNormal="100" zoomScaleSheetLayoutView="100" workbookViewId="0">
      <selection activeCell="B34" sqref="B34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57" t="s">
        <v>65</v>
      </c>
      <c r="B1" s="57"/>
      <c r="C1" s="57"/>
      <c r="D1" s="58"/>
    </row>
    <row r="2" spans="1:5" ht="15.6" x14ac:dyDescent="0.3">
      <c r="A2" s="59" t="s">
        <v>66</v>
      </c>
      <c r="B2" s="59"/>
      <c r="C2" s="59"/>
      <c r="D2" s="1"/>
    </row>
    <row r="3" spans="1:5" ht="15.6" x14ac:dyDescent="0.3">
      <c r="A3" s="59" t="s">
        <v>67</v>
      </c>
      <c r="B3" s="59"/>
      <c r="C3" s="59"/>
      <c r="D3" s="1"/>
    </row>
    <row r="4" spans="1:5" ht="15.6" x14ac:dyDescent="0.3">
      <c r="A4" s="57" t="s">
        <v>83</v>
      </c>
      <c r="B4" s="57"/>
      <c r="C4" s="57"/>
      <c r="D4" s="58"/>
    </row>
    <row r="5" spans="1:5" ht="15.6" x14ac:dyDescent="0.3">
      <c r="A5" s="60"/>
      <c r="B5" s="60"/>
      <c r="C5" s="60"/>
      <c r="D5" s="1"/>
    </row>
    <row r="6" spans="1:5" ht="15.6" x14ac:dyDescent="0.3">
      <c r="A6" s="1"/>
      <c r="B6" s="61" t="s">
        <v>68</v>
      </c>
      <c r="C6" s="62">
        <f>'1кв'!B44</f>
        <v>-3645.66</v>
      </c>
      <c r="D6" s="63"/>
    </row>
    <row r="7" spans="1:5" ht="15.6" x14ac:dyDescent="0.3">
      <c r="A7" s="1"/>
      <c r="B7" s="61" t="s">
        <v>84</v>
      </c>
      <c r="C7" s="62"/>
      <c r="D7" s="63"/>
    </row>
    <row r="8" spans="1:5" ht="15.6" x14ac:dyDescent="0.3">
      <c r="A8" s="64" t="s">
        <v>69</v>
      </c>
      <c r="B8" s="61" t="s">
        <v>70</v>
      </c>
      <c r="C8" s="65">
        <f>'1кв'!B46+'2кв'!B46+'3кв'!B46+'4кв'!B46</f>
        <v>63050.5</v>
      </c>
      <c r="D8" s="66"/>
    </row>
    <row r="9" spans="1:5" ht="15.6" x14ac:dyDescent="0.3">
      <c r="A9" s="27"/>
      <c r="B9" s="61" t="s">
        <v>71</v>
      </c>
      <c r="C9" s="67">
        <f>SUM(C8:C8)</f>
        <v>63050.5</v>
      </c>
      <c r="D9" s="63"/>
    </row>
    <row r="10" spans="1:5" ht="15.6" x14ac:dyDescent="0.3">
      <c r="A10" s="1"/>
      <c r="B10" s="68"/>
      <c r="C10" s="68"/>
      <c r="D10" s="69"/>
    </row>
    <row r="11" spans="1:5" ht="15.6" x14ac:dyDescent="0.3">
      <c r="A11" s="1" t="s">
        <v>72</v>
      </c>
      <c r="B11" s="70" t="s">
        <v>46</v>
      </c>
      <c r="C11" s="71">
        <f>'1кв'!E22+'2кв'!E22+'3кв'!E22+'4кв'!E22</f>
        <v>41387.958000000006</v>
      </c>
      <c r="D11" s="69"/>
    </row>
    <row r="12" spans="1:5" ht="15.6" x14ac:dyDescent="0.3">
      <c r="A12" s="1"/>
      <c r="B12" s="8" t="s">
        <v>44</v>
      </c>
      <c r="C12" s="71">
        <f>'1кв'!E23+'2кв'!E23+'3кв'!E23+'4кв'!E23</f>
        <v>10833.954000000002</v>
      </c>
      <c r="D12" s="69"/>
      <c r="E12" s="72"/>
    </row>
    <row r="13" spans="1:5" ht="15.6" x14ac:dyDescent="0.3">
      <c r="B13" s="73" t="s">
        <v>31</v>
      </c>
      <c r="C13" s="71">
        <f>'1кв'!E24+'2кв'!E24+'3кв'!E24+'4кв'!E24</f>
        <v>224.99</v>
      </c>
      <c r="D13" s="69"/>
    </row>
    <row r="14" spans="1:5" ht="27.6" x14ac:dyDescent="0.3">
      <c r="A14" s="1"/>
      <c r="B14" s="8" t="s">
        <v>73</v>
      </c>
      <c r="C14" s="71">
        <f>'1кв'!E25+'2кв'!E25+'3кв'!E25+'4кв'!E25</f>
        <v>888.36</v>
      </c>
      <c r="D14" s="69"/>
    </row>
    <row r="15" spans="1:5" ht="15.6" x14ac:dyDescent="0.3">
      <c r="A15" s="1"/>
      <c r="B15" s="74" t="s">
        <v>85</v>
      </c>
      <c r="C15" s="75">
        <v>0</v>
      </c>
      <c r="D15" s="69"/>
    </row>
    <row r="16" spans="1:5" ht="15.6" x14ac:dyDescent="0.3">
      <c r="A16" s="1"/>
      <c r="B16" s="76" t="s">
        <v>74</v>
      </c>
      <c r="C16" s="75">
        <v>0</v>
      </c>
      <c r="D16" s="69"/>
    </row>
    <row r="17" spans="1:5" ht="15.6" x14ac:dyDescent="0.3">
      <c r="A17" s="1"/>
      <c r="B17" s="77"/>
      <c r="C17" s="75"/>
      <c r="D17" s="69"/>
    </row>
    <row r="18" spans="1:5" ht="15.6" x14ac:dyDescent="0.3">
      <c r="A18" s="1"/>
      <c r="B18" s="78" t="s">
        <v>75</v>
      </c>
      <c r="C18" s="79">
        <f>SUM(C11:C16)</f>
        <v>53335.26200000001</v>
      </c>
      <c r="D18" s="69"/>
      <c r="E18" s="72"/>
    </row>
    <row r="19" spans="1:5" ht="15.6" x14ac:dyDescent="0.3">
      <c r="A19" s="1"/>
      <c r="B19" s="80" t="s">
        <v>76</v>
      </c>
      <c r="C19" s="79">
        <f>C6+C9-C18</f>
        <v>6069.5779999999868</v>
      </c>
      <c r="D19" s="69"/>
    </row>
    <row r="20" spans="1:5" ht="15.6" x14ac:dyDescent="0.3">
      <c r="A20" s="1"/>
      <c r="B20" s="64"/>
      <c r="C20" s="64"/>
      <c r="D20" s="69"/>
    </row>
    <row r="21" spans="1:5" ht="15.6" x14ac:dyDescent="0.3">
      <c r="A21" s="1"/>
      <c r="B21" s="64"/>
      <c r="C21" s="64"/>
      <c r="D21" s="69"/>
    </row>
    <row r="22" spans="1:5" ht="15.6" x14ac:dyDescent="0.3">
      <c r="A22" s="1"/>
      <c r="B22" s="64"/>
      <c r="C22" s="64"/>
      <c r="D22" s="69"/>
    </row>
    <row r="23" spans="1:5" ht="15.6" x14ac:dyDescent="0.3">
      <c r="A23" s="64" t="s">
        <v>77</v>
      </c>
      <c r="C23" s="64"/>
      <c r="D23" s="69"/>
    </row>
    <row r="24" spans="1:5" ht="15.6" x14ac:dyDescent="0.3">
      <c r="A24" s="1"/>
      <c r="B24" s="64"/>
      <c r="C24" s="64"/>
      <c r="D24" s="69"/>
    </row>
    <row r="25" spans="1:5" ht="15.6" x14ac:dyDescent="0.3">
      <c r="A25" s="1"/>
      <c r="B25" s="64"/>
      <c r="C25" s="64"/>
      <c r="D25" s="69"/>
    </row>
    <row r="26" spans="1:5" ht="15.6" x14ac:dyDescent="0.3">
      <c r="A26" s="1" t="s">
        <v>78</v>
      </c>
      <c r="B26" s="64" t="s">
        <v>79</v>
      </c>
      <c r="C26" s="64"/>
      <c r="D26" s="69"/>
    </row>
    <row r="27" spans="1:5" ht="15.6" x14ac:dyDescent="0.3">
      <c r="A27" s="1"/>
      <c r="B27" s="64" t="s">
        <v>80</v>
      </c>
      <c r="C27" s="64"/>
      <c r="D27" s="69"/>
    </row>
    <row r="28" spans="1:5" ht="15.6" x14ac:dyDescent="0.3">
      <c r="A28" s="1"/>
      <c r="B28" s="64" t="s">
        <v>81</v>
      </c>
      <c r="C28" s="64"/>
      <c r="D28" s="69"/>
    </row>
    <row r="29" spans="1:5" ht="15.6" x14ac:dyDescent="0.3">
      <c r="A29" s="1"/>
      <c r="B29" s="64"/>
      <c r="C29" s="64"/>
      <c r="D29" s="69"/>
    </row>
    <row r="30" spans="1:5" ht="15.6" x14ac:dyDescent="0.3">
      <c r="A30" s="1"/>
      <c r="B30" s="64"/>
      <c r="C30" s="64"/>
      <c r="D30" s="69"/>
    </row>
    <row r="31" spans="1:5" ht="15.6" x14ac:dyDescent="0.3">
      <c r="A31" s="60" t="s">
        <v>82</v>
      </c>
      <c r="B31" s="60"/>
      <c r="C31" s="60"/>
      <c r="D31" s="69"/>
    </row>
    <row r="32" spans="1:5" ht="15.6" x14ac:dyDescent="0.3">
      <c r="A32" s="1"/>
      <c r="B32" s="64"/>
      <c r="C32" s="64"/>
      <c r="D32" s="69"/>
    </row>
    <row r="33" spans="1:4" ht="15.6" x14ac:dyDescent="0.3">
      <c r="A33" s="1"/>
      <c r="B33" s="64"/>
      <c r="C33" s="64"/>
      <c r="D33" s="69"/>
    </row>
    <row r="34" spans="1:4" ht="15.6" x14ac:dyDescent="0.3">
      <c r="A34" s="1"/>
      <c r="B34" s="64"/>
      <c r="C34" s="64"/>
      <c r="D34" s="69"/>
    </row>
    <row r="35" spans="1:4" ht="15.6" x14ac:dyDescent="0.3">
      <c r="A35" s="1"/>
      <c r="B35" s="64"/>
      <c r="C35" s="64"/>
      <c r="D35" s="69"/>
    </row>
  </sheetData>
  <mergeCells count="7">
    <mergeCell ref="A31:C31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2021-03-04T13:21:57Z</dcterms:modified>
</cp:coreProperties>
</file>